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hidePivotFieldList="1"/>
  <bookViews>
    <workbookView xWindow="1035" yWindow="495" windowWidth="29040" windowHeight="16440"/>
  </bookViews>
  <sheets>
    <sheet name="Úverová kalkulačka" sheetId="1" r:id="rId1"/>
  </sheets>
  <definedNames>
    <definedName name="CelkovéNákladyNaÚver">'Úverová kalkulačka'!$D$14</definedName>
    <definedName name="Celkový_Úrok">'Úverová kalkulačka'!$D$13</definedName>
    <definedName name="ČísloPlatby">ROW()-RiadokHlavičky</definedName>
    <definedName name="DátumPlatby">DATE(YEAR(PočiatočnýDátumÚveru),MONTH(PočiatočnýDátumÚveru)+ČísloPlatby,DAY(PočiatočnýDátumÚveru))</definedName>
    <definedName name="HodnotaÚveru">-FV(ÚrokováSadzba/12,ČísloPlatby-1,-MesačnáSplátka,VýškaÚveru)</definedName>
    <definedName name="Istina">-PPMT(ÚrokováSadzba/12,ČísloPlatby,PočetSplátok,VýškaÚveru)</definedName>
    <definedName name="KonečnýZostatok">-FV(ÚrokováSadzba/12,ČísloPlatby,-MesačnáSplátka,VýškaÚveru)</definedName>
    <definedName name="MesačnáSplátka">-PMT(ÚrokováSadzba/12,PočetSplátok,VýškaÚveru)</definedName>
    <definedName name="NadpisStĺpca1">Úver[[#Headers],[Číslo platby]]</definedName>
    <definedName name="_xlnm.Print_Titles" localSheetId="0">'Úverová kalkulačka'!$16:$16</definedName>
    <definedName name="_xlnm.Print_Area" localSheetId="0">'Úverová kalkulačka'!$A:$I</definedName>
    <definedName name="OblasťTlače_SET">OFFSET('Úverová kalkulačka'!$B$2,,,PoslednýRiadok,PoslednýStĺpec)</definedName>
    <definedName name="PočetSplátok">'Úverová kalkulačka'!$D$12</definedName>
    <definedName name="PočiatočnýDátumÚveru">'Úverová kalkulačka'!$D$8</definedName>
    <definedName name="PoslednýRiadok">MATCH(9.99E+307,'Úverová kalkulačka'!$B:$B)</definedName>
    <definedName name="PoslednýStĺpec">COUNTA('Úverová kalkulačka'!$16:$16)</definedName>
    <definedName name="RiadokHlavičky">ROW('Úverová kalkulačka'!$16:$16)</definedName>
    <definedName name="RokyÚveru">'Úverová kalkulačka'!$D$7</definedName>
    <definedName name="SumaÚrokov">-IPMT(ÚrokováSadzba/12,ČísloPlatby,PočetSplátok,VýškaÚveru)</definedName>
    <definedName name="ÚrokováSadzba">'Úverová kalkulačka'!$D$6</definedName>
    <definedName name="ÚverJeDobrý">IF(VýškaÚveru*ÚrokováSadzba*RokyÚveru*PočiatočnýDátumÚveru&gt;0,1,0)</definedName>
    <definedName name="ÚverNieJeSplatený">IF(ČísloPlatby&lt;=PočetSplátok,1,0)</definedName>
    <definedName name="VýškaÚveru">'Úverová kalkulačka'!$D$5</definedName>
  </definedNames>
  <calcPr calcId="145621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12" i="1" s="1"/>
  <c r="H17" i="1" l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97" i="1"/>
  <c r="H101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3" i="1"/>
  <c r="H177" i="1"/>
  <c r="H181" i="1"/>
  <c r="H185" i="1"/>
  <c r="H189" i="1"/>
  <c r="H193" i="1"/>
  <c r="H197" i="1"/>
  <c r="H201" i="1"/>
  <c r="H205" i="1"/>
  <c r="H209" i="1"/>
  <c r="H213" i="1"/>
  <c r="H217" i="1"/>
  <c r="H221" i="1"/>
  <c r="H225" i="1"/>
  <c r="H229" i="1"/>
  <c r="H233" i="1"/>
  <c r="H237" i="1"/>
  <c r="H241" i="1"/>
  <c r="H245" i="1"/>
  <c r="H249" i="1"/>
  <c r="H253" i="1"/>
  <c r="H257" i="1"/>
  <c r="H261" i="1"/>
  <c r="H265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98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50" i="1"/>
  <c r="H154" i="1"/>
  <c r="H158" i="1"/>
  <c r="H162" i="1"/>
  <c r="H166" i="1"/>
  <c r="H170" i="1"/>
  <c r="H174" i="1"/>
  <c r="H178" i="1"/>
  <c r="H182" i="1"/>
  <c r="H186" i="1"/>
  <c r="H190" i="1"/>
  <c r="H194" i="1"/>
  <c r="H198" i="1"/>
  <c r="H202" i="1"/>
  <c r="H206" i="1"/>
  <c r="H210" i="1"/>
  <c r="H214" i="1"/>
  <c r="H218" i="1"/>
  <c r="H222" i="1"/>
  <c r="H226" i="1"/>
  <c r="H230" i="1"/>
  <c r="H234" i="1"/>
  <c r="H238" i="1"/>
  <c r="H242" i="1"/>
  <c r="H246" i="1"/>
  <c r="H250" i="1"/>
  <c r="H254" i="1"/>
  <c r="H258" i="1"/>
  <c r="H262" i="1"/>
  <c r="H266" i="1"/>
  <c r="H270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51" i="1"/>
  <c r="H155" i="1"/>
  <c r="H159" i="1"/>
  <c r="H163" i="1"/>
  <c r="H167" i="1"/>
  <c r="H171" i="1"/>
  <c r="H175" i="1"/>
  <c r="H179" i="1"/>
  <c r="H183" i="1"/>
  <c r="H187" i="1"/>
  <c r="H191" i="1"/>
  <c r="H195" i="1"/>
  <c r="H199" i="1"/>
  <c r="H203" i="1"/>
  <c r="H207" i="1"/>
  <c r="H211" i="1"/>
  <c r="H215" i="1"/>
  <c r="H219" i="1"/>
  <c r="H223" i="1"/>
  <c r="H227" i="1"/>
  <c r="H231" i="1"/>
  <c r="H235" i="1"/>
  <c r="H239" i="1"/>
  <c r="H243" i="1"/>
  <c r="H247" i="1"/>
  <c r="H251" i="1"/>
  <c r="H255" i="1"/>
  <c r="H259" i="1"/>
  <c r="H263" i="1"/>
  <c r="H267" i="1"/>
  <c r="H271" i="1"/>
  <c r="H275" i="1"/>
  <c r="H279" i="1"/>
  <c r="H283" i="1"/>
  <c r="H287" i="1"/>
  <c r="H291" i="1"/>
  <c r="H295" i="1"/>
  <c r="H299" i="1"/>
  <c r="H303" i="1"/>
  <c r="H307" i="1"/>
  <c r="H311" i="1"/>
  <c r="H315" i="1"/>
  <c r="H319" i="1"/>
  <c r="H323" i="1"/>
  <c r="H327" i="1"/>
  <c r="H331" i="1"/>
  <c r="H335" i="1"/>
  <c r="H339" i="1"/>
  <c r="H343" i="1"/>
  <c r="H347" i="1"/>
  <c r="H351" i="1"/>
  <c r="H355" i="1"/>
  <c r="H20" i="1"/>
  <c r="H36" i="1"/>
  <c r="H52" i="1"/>
  <c r="H68" i="1"/>
  <c r="H84" i="1"/>
  <c r="H100" i="1"/>
  <c r="H116" i="1"/>
  <c r="H132" i="1"/>
  <c r="H148" i="1"/>
  <c r="H164" i="1"/>
  <c r="H180" i="1"/>
  <c r="H196" i="1"/>
  <c r="H212" i="1"/>
  <c r="H228" i="1"/>
  <c r="H244" i="1"/>
  <c r="H260" i="1"/>
  <c r="H272" i="1"/>
  <c r="H277" i="1"/>
  <c r="H282" i="1"/>
  <c r="H288" i="1"/>
  <c r="H293" i="1"/>
  <c r="H298" i="1"/>
  <c r="H304" i="1"/>
  <c r="H309" i="1"/>
  <c r="H314" i="1"/>
  <c r="H320" i="1"/>
  <c r="H325" i="1"/>
  <c r="H330" i="1"/>
  <c r="H336" i="1"/>
  <c r="H341" i="1"/>
  <c r="H346" i="1"/>
  <c r="H352" i="1"/>
  <c r="H357" i="1"/>
  <c r="H361" i="1"/>
  <c r="H365" i="1"/>
  <c r="H369" i="1"/>
  <c r="H373" i="1"/>
  <c r="H28" i="1"/>
  <c r="H76" i="1"/>
  <c r="H108" i="1"/>
  <c r="H140" i="1"/>
  <c r="H172" i="1"/>
  <c r="H188" i="1"/>
  <c r="H236" i="1"/>
  <c r="H268" i="1"/>
  <c r="H280" i="1"/>
  <c r="H290" i="1"/>
  <c r="H301" i="1"/>
  <c r="H312" i="1"/>
  <c r="H322" i="1"/>
  <c r="H333" i="1"/>
  <c r="H344" i="1"/>
  <c r="H354" i="1"/>
  <c r="H363" i="1"/>
  <c r="H371" i="1"/>
  <c r="H32" i="1"/>
  <c r="H64" i="1"/>
  <c r="H96" i="1"/>
  <c r="H128" i="1"/>
  <c r="H160" i="1"/>
  <c r="H192" i="1"/>
  <c r="H224" i="1"/>
  <c r="H256" i="1"/>
  <c r="H276" i="1"/>
  <c r="H286" i="1"/>
  <c r="H297" i="1"/>
  <c r="H308" i="1"/>
  <c r="H318" i="1"/>
  <c r="H329" i="1"/>
  <c r="H340" i="1"/>
  <c r="H350" i="1"/>
  <c r="H360" i="1"/>
  <c r="H368" i="1"/>
  <c r="H376" i="1"/>
  <c r="H24" i="1"/>
  <c r="H40" i="1"/>
  <c r="H56" i="1"/>
  <c r="H72" i="1"/>
  <c r="H88" i="1"/>
  <c r="H104" i="1"/>
  <c r="H120" i="1"/>
  <c r="H136" i="1"/>
  <c r="H152" i="1"/>
  <c r="H168" i="1"/>
  <c r="H184" i="1"/>
  <c r="H200" i="1"/>
  <c r="H216" i="1"/>
  <c r="H232" i="1"/>
  <c r="H248" i="1"/>
  <c r="H264" i="1"/>
  <c r="H273" i="1"/>
  <c r="H278" i="1"/>
  <c r="H284" i="1"/>
  <c r="H289" i="1"/>
  <c r="H294" i="1"/>
  <c r="H300" i="1"/>
  <c r="H305" i="1"/>
  <c r="H310" i="1"/>
  <c r="H316" i="1"/>
  <c r="H321" i="1"/>
  <c r="H326" i="1"/>
  <c r="H332" i="1"/>
  <c r="H337" i="1"/>
  <c r="H342" i="1"/>
  <c r="H348" i="1"/>
  <c r="H353" i="1"/>
  <c r="H358" i="1"/>
  <c r="H362" i="1"/>
  <c r="H366" i="1"/>
  <c r="H370" i="1"/>
  <c r="H374" i="1"/>
  <c r="H44" i="1"/>
  <c r="H60" i="1"/>
  <c r="H92" i="1"/>
  <c r="H124" i="1"/>
  <c r="H156" i="1"/>
  <c r="H204" i="1"/>
  <c r="H220" i="1"/>
  <c r="H252" i="1"/>
  <c r="H274" i="1"/>
  <c r="H285" i="1"/>
  <c r="H296" i="1"/>
  <c r="H306" i="1"/>
  <c r="H317" i="1"/>
  <c r="H328" i="1"/>
  <c r="H338" i="1"/>
  <c r="H349" i="1"/>
  <c r="H359" i="1"/>
  <c r="H367" i="1"/>
  <c r="H375" i="1"/>
  <c r="H48" i="1"/>
  <c r="H80" i="1"/>
  <c r="H112" i="1"/>
  <c r="H144" i="1"/>
  <c r="H176" i="1"/>
  <c r="H208" i="1"/>
  <c r="H240" i="1"/>
  <c r="H269" i="1"/>
  <c r="H281" i="1"/>
  <c r="H292" i="1"/>
  <c r="H302" i="1"/>
  <c r="H313" i="1"/>
  <c r="H324" i="1"/>
  <c r="H334" i="1"/>
  <c r="H345" i="1"/>
  <c r="H356" i="1"/>
  <c r="H364" i="1"/>
  <c r="H372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07" i="1"/>
  <c r="G111" i="1"/>
  <c r="G115" i="1"/>
  <c r="G119" i="1"/>
  <c r="G123" i="1"/>
  <c r="G127" i="1"/>
  <c r="G131" i="1"/>
  <c r="G135" i="1"/>
  <c r="G139" i="1"/>
  <c r="G143" i="1"/>
  <c r="G147" i="1"/>
  <c r="G151" i="1"/>
  <c r="G155" i="1"/>
  <c r="G159" i="1"/>
  <c r="G163" i="1"/>
  <c r="G167" i="1"/>
  <c r="G171" i="1"/>
  <c r="G175" i="1"/>
  <c r="G179" i="1"/>
  <c r="G183" i="1"/>
  <c r="G187" i="1"/>
  <c r="G191" i="1"/>
  <c r="G195" i="1"/>
  <c r="G199" i="1"/>
  <c r="G203" i="1"/>
  <c r="G207" i="1"/>
  <c r="G211" i="1"/>
  <c r="G215" i="1"/>
  <c r="G219" i="1"/>
  <c r="G223" i="1"/>
  <c r="G227" i="1"/>
  <c r="G231" i="1"/>
  <c r="G235" i="1"/>
  <c r="G239" i="1"/>
  <c r="G243" i="1"/>
  <c r="G247" i="1"/>
  <c r="G251" i="1"/>
  <c r="G255" i="1"/>
  <c r="G259" i="1"/>
  <c r="G263" i="1"/>
  <c r="G267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319" i="1"/>
  <c r="G323" i="1"/>
  <c r="G327" i="1"/>
  <c r="G331" i="1"/>
  <c r="G335" i="1"/>
  <c r="G339" i="1"/>
  <c r="G343" i="1"/>
  <c r="G347" i="1"/>
  <c r="G351" i="1"/>
  <c r="G355" i="1"/>
  <c r="G20" i="1"/>
  <c r="G36" i="1"/>
  <c r="G52" i="1"/>
  <c r="G68" i="1"/>
  <c r="G84" i="1"/>
  <c r="G100" i="1"/>
  <c r="G116" i="1"/>
  <c r="G132" i="1"/>
  <c r="G148" i="1"/>
  <c r="G164" i="1"/>
  <c r="G180" i="1"/>
  <c r="G196" i="1"/>
  <c r="G212" i="1"/>
  <c r="G228" i="1"/>
  <c r="G244" i="1"/>
  <c r="G260" i="1"/>
  <c r="G272" i="1"/>
  <c r="G280" i="1"/>
  <c r="G285" i="1"/>
  <c r="G290" i="1"/>
  <c r="G296" i="1"/>
  <c r="G301" i="1"/>
  <c r="G306" i="1"/>
  <c r="G312" i="1"/>
  <c r="G317" i="1"/>
  <c r="G322" i="1"/>
  <c r="G328" i="1"/>
  <c r="G333" i="1"/>
  <c r="G338" i="1"/>
  <c r="G344" i="1"/>
  <c r="G349" i="1"/>
  <c r="G354" i="1"/>
  <c r="G359" i="1"/>
  <c r="G363" i="1"/>
  <c r="G367" i="1"/>
  <c r="G371" i="1"/>
  <c r="G375" i="1"/>
  <c r="G350" i="1"/>
  <c r="G356" i="1"/>
  <c r="G364" i="1"/>
  <c r="G372" i="1"/>
  <c r="G376" i="1"/>
  <c r="G44" i="1"/>
  <c r="G76" i="1"/>
  <c r="G108" i="1"/>
  <c r="G124" i="1"/>
  <c r="G156" i="1"/>
  <c r="G172" i="1"/>
  <c r="G204" i="1"/>
  <c r="G236" i="1"/>
  <c r="G268" i="1"/>
  <c r="G276" i="1"/>
  <c r="G288" i="1"/>
  <c r="G298" i="1"/>
  <c r="G304" i="1"/>
  <c r="G314" i="1"/>
  <c r="G325" i="1"/>
  <c r="G330" i="1"/>
  <c r="G341" i="1"/>
  <c r="G352" i="1"/>
  <c r="G357" i="1"/>
  <c r="G365" i="1"/>
  <c r="G369" i="1"/>
  <c r="G32" i="1"/>
  <c r="G64" i="1"/>
  <c r="G80" i="1"/>
  <c r="G112" i="1"/>
  <c r="G144" i="1"/>
  <c r="G176" i="1"/>
  <c r="G192" i="1"/>
  <c r="G224" i="1"/>
  <c r="G240" i="1"/>
  <c r="G269" i="1"/>
  <c r="G277" i="1"/>
  <c r="G289" i="1"/>
  <c r="G300" i="1"/>
  <c r="G305" i="1"/>
  <c r="G316" i="1"/>
  <c r="G326" i="1"/>
  <c r="G337" i="1"/>
  <c r="G342" i="1"/>
  <c r="G353" i="1"/>
  <c r="G362" i="1"/>
  <c r="G366" i="1"/>
  <c r="G374" i="1"/>
  <c r="G24" i="1"/>
  <c r="G40" i="1"/>
  <c r="G56" i="1"/>
  <c r="G72" i="1"/>
  <c r="G88" i="1"/>
  <c r="G104" i="1"/>
  <c r="G120" i="1"/>
  <c r="G136" i="1"/>
  <c r="G152" i="1"/>
  <c r="G168" i="1"/>
  <c r="G184" i="1"/>
  <c r="G200" i="1"/>
  <c r="G216" i="1"/>
  <c r="G232" i="1"/>
  <c r="G248" i="1"/>
  <c r="G264" i="1"/>
  <c r="G273" i="1"/>
  <c r="G281" i="1"/>
  <c r="G286" i="1"/>
  <c r="G292" i="1"/>
  <c r="G297" i="1"/>
  <c r="G302" i="1"/>
  <c r="G308" i="1"/>
  <c r="G313" i="1"/>
  <c r="G318" i="1"/>
  <c r="G324" i="1"/>
  <c r="G329" i="1"/>
  <c r="G334" i="1"/>
  <c r="G340" i="1"/>
  <c r="G345" i="1"/>
  <c r="G360" i="1"/>
  <c r="G368" i="1"/>
  <c r="G28" i="1"/>
  <c r="G60" i="1"/>
  <c r="G92" i="1"/>
  <c r="G140" i="1"/>
  <c r="G188" i="1"/>
  <c r="G220" i="1"/>
  <c r="G252" i="1"/>
  <c r="G282" i="1"/>
  <c r="G293" i="1"/>
  <c r="G309" i="1"/>
  <c r="G320" i="1"/>
  <c r="G336" i="1"/>
  <c r="G346" i="1"/>
  <c r="G361" i="1"/>
  <c r="G373" i="1"/>
  <c r="G48" i="1"/>
  <c r="G96" i="1"/>
  <c r="G128" i="1"/>
  <c r="G160" i="1"/>
  <c r="G208" i="1"/>
  <c r="G256" i="1"/>
  <c r="G284" i="1"/>
  <c r="G294" i="1"/>
  <c r="G310" i="1"/>
  <c r="G321" i="1"/>
  <c r="G332" i="1"/>
  <c r="G348" i="1"/>
  <c r="G358" i="1"/>
  <c r="G370" i="1"/>
  <c r="F17" i="1"/>
  <c r="F21" i="1"/>
  <c r="F25" i="1"/>
  <c r="F29" i="1"/>
  <c r="F33" i="1"/>
  <c r="F37" i="1"/>
  <c r="F41" i="1"/>
  <c r="F45" i="1"/>
  <c r="F49" i="1"/>
  <c r="F53" i="1"/>
  <c r="F57" i="1"/>
  <c r="F61" i="1"/>
  <c r="F65" i="1"/>
  <c r="F69" i="1"/>
  <c r="F73" i="1"/>
  <c r="F77" i="1"/>
  <c r="F81" i="1"/>
  <c r="F85" i="1"/>
  <c r="F89" i="1"/>
  <c r="F93" i="1"/>
  <c r="F97" i="1"/>
  <c r="F101" i="1"/>
  <c r="F105" i="1"/>
  <c r="F109" i="1"/>
  <c r="F113" i="1"/>
  <c r="F117" i="1"/>
  <c r="F121" i="1"/>
  <c r="F125" i="1"/>
  <c r="F129" i="1"/>
  <c r="F133" i="1"/>
  <c r="F137" i="1"/>
  <c r="F141" i="1"/>
  <c r="F145" i="1"/>
  <c r="F149" i="1"/>
  <c r="F153" i="1"/>
  <c r="F157" i="1"/>
  <c r="F161" i="1"/>
  <c r="F165" i="1"/>
  <c r="F169" i="1"/>
  <c r="F173" i="1"/>
  <c r="F177" i="1"/>
  <c r="F181" i="1"/>
  <c r="F185" i="1"/>
  <c r="F189" i="1"/>
  <c r="F193" i="1"/>
  <c r="F197" i="1"/>
  <c r="F201" i="1"/>
  <c r="F205" i="1"/>
  <c r="F209" i="1"/>
  <c r="F213" i="1"/>
  <c r="F217" i="1"/>
  <c r="F221" i="1"/>
  <c r="F225" i="1"/>
  <c r="F229" i="1"/>
  <c r="F233" i="1"/>
  <c r="F237" i="1"/>
  <c r="F241" i="1"/>
  <c r="F245" i="1"/>
  <c r="F249" i="1"/>
  <c r="F253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5" i="1"/>
  <c r="F309" i="1"/>
  <c r="F313" i="1"/>
  <c r="F317" i="1"/>
  <c r="F321" i="1"/>
  <c r="F325" i="1"/>
  <c r="F329" i="1"/>
  <c r="F333" i="1"/>
  <c r="F337" i="1"/>
  <c r="F341" i="1"/>
  <c r="F345" i="1"/>
  <c r="F18" i="1"/>
  <c r="F22" i="1"/>
  <c r="F26" i="1"/>
  <c r="F30" i="1"/>
  <c r="F34" i="1"/>
  <c r="F38" i="1"/>
  <c r="F42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19" i="1"/>
  <c r="F23" i="1"/>
  <c r="F27" i="1"/>
  <c r="F31" i="1"/>
  <c r="F35" i="1"/>
  <c r="F39" i="1"/>
  <c r="F43" i="1"/>
  <c r="F47" i="1"/>
  <c r="F51" i="1"/>
  <c r="F55" i="1"/>
  <c r="F59" i="1"/>
  <c r="F63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19" i="1"/>
  <c r="F123" i="1"/>
  <c r="F127" i="1"/>
  <c r="F131" i="1"/>
  <c r="F135" i="1"/>
  <c r="F139" i="1"/>
  <c r="F143" i="1"/>
  <c r="F147" i="1"/>
  <c r="F151" i="1"/>
  <c r="F155" i="1"/>
  <c r="F159" i="1"/>
  <c r="F163" i="1"/>
  <c r="F167" i="1"/>
  <c r="F171" i="1"/>
  <c r="F175" i="1"/>
  <c r="F179" i="1"/>
  <c r="F183" i="1"/>
  <c r="F187" i="1"/>
  <c r="F191" i="1"/>
  <c r="F195" i="1"/>
  <c r="F199" i="1"/>
  <c r="F203" i="1"/>
  <c r="F207" i="1"/>
  <c r="F211" i="1"/>
  <c r="F215" i="1"/>
  <c r="F219" i="1"/>
  <c r="F223" i="1"/>
  <c r="F227" i="1"/>
  <c r="F231" i="1"/>
  <c r="F235" i="1"/>
  <c r="F239" i="1"/>
  <c r="F243" i="1"/>
  <c r="F24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F319" i="1"/>
  <c r="F323" i="1"/>
  <c r="F327" i="1"/>
  <c r="F331" i="1"/>
  <c r="F335" i="1"/>
  <c r="F339" i="1"/>
  <c r="F343" i="1"/>
  <c r="F347" i="1"/>
  <c r="F351" i="1"/>
  <c r="F355" i="1"/>
  <c r="F20" i="1"/>
  <c r="F36" i="1"/>
  <c r="F52" i="1"/>
  <c r="F68" i="1"/>
  <c r="F84" i="1"/>
  <c r="F100" i="1"/>
  <c r="F116" i="1"/>
  <c r="F132" i="1"/>
  <c r="F148" i="1"/>
  <c r="F164" i="1"/>
  <c r="F180" i="1"/>
  <c r="F196" i="1"/>
  <c r="F212" i="1"/>
  <c r="F228" i="1"/>
  <c r="F244" i="1"/>
  <c r="F260" i="1"/>
  <c r="F276" i="1"/>
  <c r="F292" i="1"/>
  <c r="F308" i="1"/>
  <c r="F324" i="1"/>
  <c r="F340" i="1"/>
  <c r="F352" i="1"/>
  <c r="F358" i="1"/>
  <c r="F362" i="1"/>
  <c r="F366" i="1"/>
  <c r="F370" i="1"/>
  <c r="F374" i="1"/>
  <c r="F44" i="1"/>
  <c r="F92" i="1"/>
  <c r="F124" i="1"/>
  <c r="F156" i="1"/>
  <c r="F188" i="1"/>
  <c r="F220" i="1"/>
  <c r="F252" i="1"/>
  <c r="F284" i="1"/>
  <c r="F316" i="1"/>
  <c r="F348" i="1"/>
  <c r="F360" i="1"/>
  <c r="F368" i="1"/>
  <c r="F376" i="1"/>
  <c r="F48" i="1"/>
  <c r="F80" i="1"/>
  <c r="F112" i="1"/>
  <c r="F144" i="1"/>
  <c r="F176" i="1"/>
  <c r="F208" i="1"/>
  <c r="F240" i="1"/>
  <c r="F272" i="1"/>
  <c r="F304" i="1"/>
  <c r="F336" i="1"/>
  <c r="F357" i="1"/>
  <c r="F365" i="1"/>
  <c r="F373" i="1"/>
  <c r="F24" i="1"/>
  <c r="F40" i="1"/>
  <c r="F56" i="1"/>
  <c r="F72" i="1"/>
  <c r="F88" i="1"/>
  <c r="F104" i="1"/>
  <c r="F120" i="1"/>
  <c r="F136" i="1"/>
  <c r="F152" i="1"/>
  <c r="F168" i="1"/>
  <c r="F184" i="1"/>
  <c r="F200" i="1"/>
  <c r="F216" i="1"/>
  <c r="F232" i="1"/>
  <c r="F248" i="1"/>
  <c r="F264" i="1"/>
  <c r="F280" i="1"/>
  <c r="F296" i="1"/>
  <c r="F312" i="1"/>
  <c r="F328" i="1"/>
  <c r="F344" i="1"/>
  <c r="F353" i="1"/>
  <c r="F359" i="1"/>
  <c r="F363" i="1"/>
  <c r="F367" i="1"/>
  <c r="F371" i="1"/>
  <c r="F375" i="1"/>
  <c r="F28" i="1"/>
  <c r="F60" i="1"/>
  <c r="F76" i="1"/>
  <c r="F108" i="1"/>
  <c r="F140" i="1"/>
  <c r="F172" i="1"/>
  <c r="F204" i="1"/>
  <c r="F236" i="1"/>
  <c r="F268" i="1"/>
  <c r="F300" i="1"/>
  <c r="F332" i="1"/>
  <c r="F356" i="1"/>
  <c r="F364" i="1"/>
  <c r="F372" i="1"/>
  <c r="F32" i="1"/>
  <c r="F64" i="1"/>
  <c r="F96" i="1"/>
  <c r="F128" i="1"/>
  <c r="F160" i="1"/>
  <c r="F192" i="1"/>
  <c r="F224" i="1"/>
  <c r="F256" i="1"/>
  <c r="F288" i="1"/>
  <c r="F320" i="1"/>
  <c r="F349" i="1"/>
  <c r="F361" i="1"/>
  <c r="F369" i="1"/>
  <c r="E17" i="1"/>
  <c r="E21" i="1"/>
  <c r="E25" i="1"/>
  <c r="E29" i="1"/>
  <c r="E33" i="1"/>
  <c r="E37" i="1"/>
  <c r="E41" i="1"/>
  <c r="E45" i="1"/>
  <c r="E49" i="1"/>
  <c r="E53" i="1"/>
  <c r="E57" i="1"/>
  <c r="E61" i="1"/>
  <c r="E65" i="1"/>
  <c r="E69" i="1"/>
  <c r="E73" i="1"/>
  <c r="E77" i="1"/>
  <c r="E81" i="1"/>
  <c r="E85" i="1"/>
  <c r="E89" i="1"/>
  <c r="E93" i="1"/>
  <c r="E97" i="1"/>
  <c r="E101" i="1"/>
  <c r="E105" i="1"/>
  <c r="E109" i="1"/>
  <c r="E113" i="1"/>
  <c r="E117" i="1"/>
  <c r="E121" i="1"/>
  <c r="E125" i="1"/>
  <c r="E129" i="1"/>
  <c r="E133" i="1"/>
  <c r="E137" i="1"/>
  <c r="E141" i="1"/>
  <c r="E145" i="1"/>
  <c r="E149" i="1"/>
  <c r="E153" i="1"/>
  <c r="E157" i="1"/>
  <c r="E161" i="1"/>
  <c r="E165" i="1"/>
  <c r="E169" i="1"/>
  <c r="E173" i="1"/>
  <c r="E177" i="1"/>
  <c r="E181" i="1"/>
  <c r="E185" i="1"/>
  <c r="E189" i="1"/>
  <c r="E193" i="1"/>
  <c r="E197" i="1"/>
  <c r="E201" i="1"/>
  <c r="E205" i="1"/>
  <c r="E209" i="1"/>
  <c r="E213" i="1"/>
  <c r="E217" i="1"/>
  <c r="E221" i="1"/>
  <c r="E225" i="1"/>
  <c r="E229" i="1"/>
  <c r="E233" i="1"/>
  <c r="E237" i="1"/>
  <c r="E241" i="1"/>
  <c r="E245" i="1"/>
  <c r="E249" i="1"/>
  <c r="E253" i="1"/>
  <c r="E257" i="1"/>
  <c r="E261" i="1"/>
  <c r="E265" i="1"/>
  <c r="E269" i="1"/>
  <c r="E273" i="1"/>
  <c r="E277" i="1"/>
  <c r="E281" i="1"/>
  <c r="E285" i="1"/>
  <c r="E289" i="1"/>
  <c r="E293" i="1"/>
  <c r="E297" i="1"/>
  <c r="E301" i="1"/>
  <c r="E305" i="1"/>
  <c r="E309" i="1"/>
  <c r="E313" i="1"/>
  <c r="E317" i="1"/>
  <c r="E321" i="1"/>
  <c r="E325" i="1"/>
  <c r="E329" i="1"/>
  <c r="E333" i="1"/>
  <c r="E337" i="1"/>
  <c r="E341" i="1"/>
  <c r="E345" i="1"/>
  <c r="E349" i="1"/>
  <c r="E353" i="1"/>
  <c r="E18" i="1"/>
  <c r="E22" i="1"/>
  <c r="E26" i="1"/>
  <c r="E30" i="1"/>
  <c r="E34" i="1"/>
  <c r="E38" i="1"/>
  <c r="E42" i="1"/>
  <c r="E46" i="1"/>
  <c r="E50" i="1"/>
  <c r="E54" i="1"/>
  <c r="E58" i="1"/>
  <c r="E62" i="1"/>
  <c r="E66" i="1"/>
  <c r="E70" i="1"/>
  <c r="E74" i="1"/>
  <c r="E78" i="1"/>
  <c r="E82" i="1"/>
  <c r="E86" i="1"/>
  <c r="E90" i="1"/>
  <c r="E94" i="1"/>
  <c r="E98" i="1"/>
  <c r="E102" i="1"/>
  <c r="E106" i="1"/>
  <c r="E110" i="1"/>
  <c r="E114" i="1"/>
  <c r="E118" i="1"/>
  <c r="E122" i="1"/>
  <c r="E126" i="1"/>
  <c r="E130" i="1"/>
  <c r="E134" i="1"/>
  <c r="E138" i="1"/>
  <c r="E142" i="1"/>
  <c r="E146" i="1"/>
  <c r="E150" i="1"/>
  <c r="E154" i="1"/>
  <c r="E158" i="1"/>
  <c r="E162" i="1"/>
  <c r="E166" i="1"/>
  <c r="E170" i="1"/>
  <c r="E174" i="1"/>
  <c r="E178" i="1"/>
  <c r="E182" i="1"/>
  <c r="E186" i="1"/>
  <c r="E190" i="1"/>
  <c r="E194" i="1"/>
  <c r="E198" i="1"/>
  <c r="E202" i="1"/>
  <c r="E206" i="1"/>
  <c r="E210" i="1"/>
  <c r="E214" i="1"/>
  <c r="E218" i="1"/>
  <c r="E222" i="1"/>
  <c r="E226" i="1"/>
  <c r="E230" i="1"/>
  <c r="E234" i="1"/>
  <c r="E238" i="1"/>
  <c r="E242" i="1"/>
  <c r="E246" i="1"/>
  <c r="E250" i="1"/>
  <c r="E254" i="1"/>
  <c r="E258" i="1"/>
  <c r="E262" i="1"/>
  <c r="E266" i="1"/>
  <c r="E270" i="1"/>
  <c r="E274" i="1"/>
  <c r="E278" i="1"/>
  <c r="E282" i="1"/>
  <c r="E286" i="1"/>
  <c r="E290" i="1"/>
  <c r="E294" i="1"/>
  <c r="E298" i="1"/>
  <c r="E302" i="1"/>
  <c r="E306" i="1"/>
  <c r="E310" i="1"/>
  <c r="E314" i="1"/>
  <c r="E318" i="1"/>
  <c r="E322" i="1"/>
  <c r="E326" i="1"/>
  <c r="E330" i="1"/>
  <c r="E334" i="1"/>
  <c r="E338" i="1"/>
  <c r="E342" i="1"/>
  <c r="E346" i="1"/>
  <c r="E350" i="1"/>
  <c r="E354" i="1"/>
  <c r="E19" i="1"/>
  <c r="E23" i="1"/>
  <c r="E27" i="1"/>
  <c r="E31" i="1"/>
  <c r="E35" i="1"/>
  <c r="E39" i="1"/>
  <c r="E43" i="1"/>
  <c r="E47" i="1"/>
  <c r="E51" i="1"/>
  <c r="E55" i="1"/>
  <c r="E59" i="1"/>
  <c r="E63" i="1"/>
  <c r="E67" i="1"/>
  <c r="E71" i="1"/>
  <c r="E75" i="1"/>
  <c r="E79" i="1"/>
  <c r="E83" i="1"/>
  <c r="E87" i="1"/>
  <c r="E91" i="1"/>
  <c r="E95" i="1"/>
  <c r="E99" i="1"/>
  <c r="E103" i="1"/>
  <c r="E107" i="1"/>
  <c r="E111" i="1"/>
  <c r="E115" i="1"/>
  <c r="E119" i="1"/>
  <c r="E123" i="1"/>
  <c r="E127" i="1"/>
  <c r="E131" i="1"/>
  <c r="E135" i="1"/>
  <c r="E139" i="1"/>
  <c r="E143" i="1"/>
  <c r="E147" i="1"/>
  <c r="E151" i="1"/>
  <c r="E155" i="1"/>
  <c r="E159" i="1"/>
  <c r="E163" i="1"/>
  <c r="E167" i="1"/>
  <c r="E171" i="1"/>
  <c r="E175" i="1"/>
  <c r="E179" i="1"/>
  <c r="E183" i="1"/>
  <c r="E187" i="1"/>
  <c r="E191" i="1"/>
  <c r="E195" i="1"/>
  <c r="E199" i="1"/>
  <c r="E203" i="1"/>
  <c r="E207" i="1"/>
  <c r="E211" i="1"/>
  <c r="E215" i="1"/>
  <c r="E219" i="1"/>
  <c r="E223" i="1"/>
  <c r="E227" i="1"/>
  <c r="E231" i="1"/>
  <c r="E235" i="1"/>
  <c r="E239" i="1"/>
  <c r="E243" i="1"/>
  <c r="E247" i="1"/>
  <c r="E251" i="1"/>
  <c r="E255" i="1"/>
  <c r="E259" i="1"/>
  <c r="E263" i="1"/>
  <c r="E267" i="1"/>
  <c r="E271" i="1"/>
  <c r="E275" i="1"/>
  <c r="E279" i="1"/>
  <c r="E283" i="1"/>
  <c r="E287" i="1"/>
  <c r="E291" i="1"/>
  <c r="E295" i="1"/>
  <c r="E299" i="1"/>
  <c r="E303" i="1"/>
  <c r="E307" i="1"/>
  <c r="E311" i="1"/>
  <c r="E315" i="1"/>
  <c r="E319" i="1"/>
  <c r="E323" i="1"/>
  <c r="E327" i="1"/>
  <c r="E331" i="1"/>
  <c r="E335" i="1"/>
  <c r="E339" i="1"/>
  <c r="E343" i="1"/>
  <c r="E347" i="1"/>
  <c r="E351" i="1"/>
  <c r="E355" i="1"/>
  <c r="E20" i="1"/>
  <c r="E36" i="1"/>
  <c r="E52" i="1"/>
  <c r="E68" i="1"/>
  <c r="E84" i="1"/>
  <c r="E100" i="1"/>
  <c r="E116" i="1"/>
  <c r="E132" i="1"/>
  <c r="E148" i="1"/>
  <c r="E164" i="1"/>
  <c r="E180" i="1"/>
  <c r="E196" i="1"/>
  <c r="E212" i="1"/>
  <c r="E228" i="1"/>
  <c r="E244" i="1"/>
  <c r="E260" i="1"/>
  <c r="E276" i="1"/>
  <c r="E292" i="1"/>
  <c r="E308" i="1"/>
  <c r="E324" i="1"/>
  <c r="E340" i="1"/>
  <c r="E356" i="1"/>
  <c r="E360" i="1"/>
  <c r="E364" i="1"/>
  <c r="E368" i="1"/>
  <c r="E372" i="1"/>
  <c r="E376" i="1"/>
  <c r="E373" i="1"/>
  <c r="E44" i="1"/>
  <c r="E60" i="1"/>
  <c r="E92" i="1"/>
  <c r="E108" i="1"/>
  <c r="E140" i="1"/>
  <c r="E172" i="1"/>
  <c r="E204" i="1"/>
  <c r="E236" i="1"/>
  <c r="E252" i="1"/>
  <c r="E284" i="1"/>
  <c r="E300" i="1"/>
  <c r="E332" i="1"/>
  <c r="E358" i="1"/>
  <c r="E366" i="1"/>
  <c r="E370" i="1"/>
  <c r="E32" i="1"/>
  <c r="E64" i="1"/>
  <c r="E96" i="1"/>
  <c r="E112" i="1"/>
  <c r="E144" i="1"/>
  <c r="E176" i="1"/>
  <c r="E192" i="1"/>
  <c r="E224" i="1"/>
  <c r="E256" i="1"/>
  <c r="E272" i="1"/>
  <c r="E304" i="1"/>
  <c r="E336" i="1"/>
  <c r="E359" i="1"/>
  <c r="E363" i="1"/>
  <c r="E371" i="1"/>
  <c r="E375" i="1"/>
  <c r="E24" i="1"/>
  <c r="E40" i="1"/>
  <c r="E56" i="1"/>
  <c r="E72" i="1"/>
  <c r="E88" i="1"/>
  <c r="E104" i="1"/>
  <c r="E120" i="1"/>
  <c r="E136" i="1"/>
  <c r="E152" i="1"/>
  <c r="E168" i="1"/>
  <c r="E184" i="1"/>
  <c r="E200" i="1"/>
  <c r="E216" i="1"/>
  <c r="E232" i="1"/>
  <c r="E248" i="1"/>
  <c r="E264" i="1"/>
  <c r="E280" i="1"/>
  <c r="E296" i="1"/>
  <c r="E312" i="1"/>
  <c r="E328" i="1"/>
  <c r="E344" i="1"/>
  <c r="E357" i="1"/>
  <c r="E361" i="1"/>
  <c r="E365" i="1"/>
  <c r="E369" i="1"/>
  <c r="E28" i="1"/>
  <c r="E76" i="1"/>
  <c r="E124" i="1"/>
  <c r="E156" i="1"/>
  <c r="E188" i="1"/>
  <c r="E220" i="1"/>
  <c r="E268" i="1"/>
  <c r="E316" i="1"/>
  <c r="E348" i="1"/>
  <c r="E362" i="1"/>
  <c r="E374" i="1"/>
  <c r="E48" i="1"/>
  <c r="E80" i="1"/>
  <c r="E128" i="1"/>
  <c r="E160" i="1"/>
  <c r="E208" i="1"/>
  <c r="E240" i="1"/>
  <c r="E288" i="1"/>
  <c r="E320" i="1"/>
  <c r="E352" i="1"/>
  <c r="E367" i="1"/>
  <c r="C17" i="1"/>
  <c r="C21" i="1"/>
  <c r="C25" i="1"/>
  <c r="C29" i="1"/>
  <c r="C33" i="1"/>
  <c r="C37" i="1"/>
  <c r="C41" i="1"/>
  <c r="C45" i="1"/>
  <c r="C49" i="1"/>
  <c r="C53" i="1"/>
  <c r="C57" i="1"/>
  <c r="C61" i="1"/>
  <c r="C65" i="1"/>
  <c r="C69" i="1"/>
  <c r="C73" i="1"/>
  <c r="C77" i="1"/>
  <c r="C81" i="1"/>
  <c r="C85" i="1"/>
  <c r="C89" i="1"/>
  <c r="C93" i="1"/>
  <c r="C97" i="1"/>
  <c r="C101" i="1"/>
  <c r="C105" i="1"/>
  <c r="C109" i="1"/>
  <c r="C113" i="1"/>
  <c r="C117" i="1"/>
  <c r="C121" i="1"/>
  <c r="C125" i="1"/>
  <c r="C129" i="1"/>
  <c r="C133" i="1"/>
  <c r="C137" i="1"/>
  <c r="C141" i="1"/>
  <c r="C145" i="1"/>
  <c r="C149" i="1"/>
  <c r="C153" i="1"/>
  <c r="C157" i="1"/>
  <c r="C161" i="1"/>
  <c r="C165" i="1"/>
  <c r="C169" i="1"/>
  <c r="C173" i="1"/>
  <c r="C177" i="1"/>
  <c r="C181" i="1"/>
  <c r="C185" i="1"/>
  <c r="C189" i="1"/>
  <c r="C193" i="1"/>
  <c r="C197" i="1"/>
  <c r="C201" i="1"/>
  <c r="C205" i="1"/>
  <c r="C209" i="1"/>
  <c r="C213" i="1"/>
  <c r="C217" i="1"/>
  <c r="C221" i="1"/>
  <c r="C225" i="1"/>
  <c r="C229" i="1"/>
  <c r="C233" i="1"/>
  <c r="C237" i="1"/>
  <c r="C241" i="1"/>
  <c r="C245" i="1"/>
  <c r="C249" i="1"/>
  <c r="C253" i="1"/>
  <c r="C257" i="1"/>
  <c r="C261" i="1"/>
  <c r="C265" i="1"/>
  <c r="C269" i="1"/>
  <c r="C273" i="1"/>
  <c r="C277" i="1"/>
  <c r="C281" i="1"/>
  <c r="C285" i="1"/>
  <c r="C289" i="1"/>
  <c r="C293" i="1"/>
  <c r="C297" i="1"/>
  <c r="C301" i="1"/>
  <c r="C305" i="1"/>
  <c r="C309" i="1"/>
  <c r="C18" i="1"/>
  <c r="C22" i="1"/>
  <c r="C26" i="1"/>
  <c r="C30" i="1"/>
  <c r="C34" i="1"/>
  <c r="C38" i="1"/>
  <c r="C42" i="1"/>
  <c r="C46" i="1"/>
  <c r="C50" i="1"/>
  <c r="C54" i="1"/>
  <c r="C58" i="1"/>
  <c r="C62" i="1"/>
  <c r="C66" i="1"/>
  <c r="C70" i="1"/>
  <c r="C74" i="1"/>
  <c r="C78" i="1"/>
  <c r="C82" i="1"/>
  <c r="C86" i="1"/>
  <c r="C90" i="1"/>
  <c r="C94" i="1"/>
  <c r="C98" i="1"/>
  <c r="C102" i="1"/>
  <c r="C106" i="1"/>
  <c r="C110" i="1"/>
  <c r="C114" i="1"/>
  <c r="C118" i="1"/>
  <c r="C122" i="1"/>
  <c r="C126" i="1"/>
  <c r="C130" i="1"/>
  <c r="C134" i="1"/>
  <c r="C138" i="1"/>
  <c r="C142" i="1"/>
  <c r="C146" i="1"/>
  <c r="C150" i="1"/>
  <c r="C154" i="1"/>
  <c r="C158" i="1"/>
  <c r="C162" i="1"/>
  <c r="C166" i="1"/>
  <c r="C170" i="1"/>
  <c r="C174" i="1"/>
  <c r="C178" i="1"/>
  <c r="C182" i="1"/>
  <c r="C186" i="1"/>
  <c r="C190" i="1"/>
  <c r="C194" i="1"/>
  <c r="C198" i="1"/>
  <c r="C202" i="1"/>
  <c r="C206" i="1"/>
  <c r="C210" i="1"/>
  <c r="C214" i="1"/>
  <c r="C218" i="1"/>
  <c r="C222" i="1"/>
  <c r="C226" i="1"/>
  <c r="C230" i="1"/>
  <c r="C234" i="1"/>
  <c r="C238" i="1"/>
  <c r="C242" i="1"/>
  <c r="C246" i="1"/>
  <c r="C250" i="1"/>
  <c r="C254" i="1"/>
  <c r="C258" i="1"/>
  <c r="C262" i="1"/>
  <c r="C266" i="1"/>
  <c r="C270" i="1"/>
  <c r="C274" i="1"/>
  <c r="C278" i="1"/>
  <c r="C282" i="1"/>
  <c r="C286" i="1"/>
  <c r="C290" i="1"/>
  <c r="C19" i="1"/>
  <c r="C23" i="1"/>
  <c r="C27" i="1"/>
  <c r="C31" i="1"/>
  <c r="C35" i="1"/>
  <c r="C39" i="1"/>
  <c r="C43" i="1"/>
  <c r="C47" i="1"/>
  <c r="C51" i="1"/>
  <c r="C55" i="1"/>
  <c r="C59" i="1"/>
  <c r="C63" i="1"/>
  <c r="C67" i="1"/>
  <c r="C71" i="1"/>
  <c r="C75" i="1"/>
  <c r="C79" i="1"/>
  <c r="C83" i="1"/>
  <c r="C87" i="1"/>
  <c r="C91" i="1"/>
  <c r="C95" i="1"/>
  <c r="C99" i="1"/>
  <c r="C103" i="1"/>
  <c r="C107" i="1"/>
  <c r="C111" i="1"/>
  <c r="C115" i="1"/>
  <c r="C119" i="1"/>
  <c r="C123" i="1"/>
  <c r="C127" i="1"/>
  <c r="C131" i="1"/>
  <c r="C135" i="1"/>
  <c r="C139" i="1"/>
  <c r="C143" i="1"/>
  <c r="C147" i="1"/>
  <c r="C151" i="1"/>
  <c r="C155" i="1"/>
  <c r="C159" i="1"/>
  <c r="C163" i="1"/>
  <c r="C167" i="1"/>
  <c r="C171" i="1"/>
  <c r="C175" i="1"/>
  <c r="C179" i="1"/>
  <c r="C183" i="1"/>
  <c r="C187" i="1"/>
  <c r="C191" i="1"/>
  <c r="C195" i="1"/>
  <c r="C199" i="1"/>
  <c r="C203" i="1"/>
  <c r="C207" i="1"/>
  <c r="C211" i="1"/>
  <c r="C215" i="1"/>
  <c r="C219" i="1"/>
  <c r="C223" i="1"/>
  <c r="C227" i="1"/>
  <c r="C231" i="1"/>
  <c r="C235" i="1"/>
  <c r="C239" i="1"/>
  <c r="C243" i="1"/>
  <c r="C247" i="1"/>
  <c r="C251" i="1"/>
  <c r="C255" i="1"/>
  <c r="C259" i="1"/>
  <c r="C263" i="1"/>
  <c r="C267" i="1"/>
  <c r="C271" i="1"/>
  <c r="C275" i="1"/>
  <c r="C279" i="1"/>
  <c r="C283" i="1"/>
  <c r="C287" i="1"/>
  <c r="C291" i="1"/>
  <c r="C295" i="1"/>
  <c r="C299" i="1"/>
  <c r="C303" i="1"/>
  <c r="C307" i="1"/>
  <c r="C311" i="1"/>
  <c r="C315" i="1"/>
  <c r="C319" i="1"/>
  <c r="C323" i="1"/>
  <c r="C327" i="1"/>
  <c r="C331" i="1"/>
  <c r="C335" i="1"/>
  <c r="C339" i="1"/>
  <c r="C343" i="1"/>
  <c r="C347" i="1"/>
  <c r="C351" i="1"/>
  <c r="C355" i="1"/>
  <c r="C20" i="1"/>
  <c r="C36" i="1"/>
  <c r="C52" i="1"/>
  <c r="C68" i="1"/>
  <c r="C84" i="1"/>
  <c r="C100" i="1"/>
  <c r="C116" i="1"/>
  <c r="C132" i="1"/>
  <c r="C148" i="1"/>
  <c r="C164" i="1"/>
  <c r="C180" i="1"/>
  <c r="C196" i="1"/>
  <c r="C212" i="1"/>
  <c r="C228" i="1"/>
  <c r="C244" i="1"/>
  <c r="C260" i="1"/>
  <c r="C276" i="1"/>
  <c r="C292" i="1"/>
  <c r="C300" i="1"/>
  <c r="C308" i="1"/>
  <c r="C314" i="1"/>
  <c r="C320" i="1"/>
  <c r="C325" i="1"/>
  <c r="C330" i="1"/>
  <c r="C336" i="1"/>
  <c r="C341" i="1"/>
  <c r="C346" i="1"/>
  <c r="C352" i="1"/>
  <c r="C357" i="1"/>
  <c r="C361" i="1"/>
  <c r="C365" i="1"/>
  <c r="C369" i="1"/>
  <c r="C373" i="1"/>
  <c r="C60" i="1"/>
  <c r="C108" i="1"/>
  <c r="C140" i="1"/>
  <c r="C172" i="1"/>
  <c r="C204" i="1"/>
  <c r="C236" i="1"/>
  <c r="C268" i="1"/>
  <c r="C304" i="1"/>
  <c r="C317" i="1"/>
  <c r="C328" i="1"/>
  <c r="C338" i="1"/>
  <c r="C349" i="1"/>
  <c r="C359" i="1"/>
  <c r="C367" i="1"/>
  <c r="C375" i="1"/>
  <c r="C48" i="1"/>
  <c r="C96" i="1"/>
  <c r="C128" i="1"/>
  <c r="C160" i="1"/>
  <c r="C208" i="1"/>
  <c r="C240" i="1"/>
  <c r="C272" i="1"/>
  <c r="C298" i="1"/>
  <c r="C313" i="1"/>
  <c r="C324" i="1"/>
  <c r="C340" i="1"/>
  <c r="C350" i="1"/>
  <c r="C360" i="1"/>
  <c r="C368" i="1"/>
  <c r="C24" i="1"/>
  <c r="C40" i="1"/>
  <c r="C56" i="1"/>
  <c r="C72" i="1"/>
  <c r="C88" i="1"/>
  <c r="C104" i="1"/>
  <c r="C120" i="1"/>
  <c r="C136" i="1"/>
  <c r="C152" i="1"/>
  <c r="C168" i="1"/>
  <c r="C184" i="1"/>
  <c r="C200" i="1"/>
  <c r="C216" i="1"/>
  <c r="C232" i="1"/>
  <c r="C248" i="1"/>
  <c r="C264" i="1"/>
  <c r="C280" i="1"/>
  <c r="C294" i="1"/>
  <c r="C302" i="1"/>
  <c r="C310" i="1"/>
  <c r="C316" i="1"/>
  <c r="C321" i="1"/>
  <c r="C326" i="1"/>
  <c r="C332" i="1"/>
  <c r="C337" i="1"/>
  <c r="C342" i="1"/>
  <c r="C348" i="1"/>
  <c r="C353" i="1"/>
  <c r="C358" i="1"/>
  <c r="C362" i="1"/>
  <c r="C366" i="1"/>
  <c r="C370" i="1"/>
  <c r="C374" i="1"/>
  <c r="C28" i="1"/>
  <c r="C44" i="1"/>
  <c r="C76" i="1"/>
  <c r="C92" i="1"/>
  <c r="C124" i="1"/>
  <c r="C156" i="1"/>
  <c r="C188" i="1"/>
  <c r="C220" i="1"/>
  <c r="C252" i="1"/>
  <c r="C284" i="1"/>
  <c r="C296" i="1"/>
  <c r="C312" i="1"/>
  <c r="C322" i="1"/>
  <c r="C333" i="1"/>
  <c r="C344" i="1"/>
  <c r="C354" i="1"/>
  <c r="C363" i="1"/>
  <c r="C371" i="1"/>
  <c r="C32" i="1"/>
  <c r="C64" i="1"/>
  <c r="C80" i="1"/>
  <c r="C112" i="1"/>
  <c r="C144" i="1"/>
  <c r="C176" i="1"/>
  <c r="C192" i="1"/>
  <c r="C224" i="1"/>
  <c r="C256" i="1"/>
  <c r="C288" i="1"/>
  <c r="C306" i="1"/>
  <c r="C318" i="1"/>
  <c r="C329" i="1"/>
  <c r="C334" i="1"/>
  <c r="C345" i="1"/>
  <c r="C356" i="1"/>
  <c r="C364" i="1"/>
  <c r="C372" i="1"/>
  <c r="C376" i="1"/>
  <c r="B181" i="1"/>
  <c r="B243" i="1"/>
  <c r="D126" i="1"/>
  <c r="B115" i="1"/>
  <c r="B244" i="1"/>
  <c r="B372" i="1"/>
  <c r="D340" i="1"/>
  <c r="B309" i="1"/>
  <c r="B334" i="1"/>
  <c r="D365" i="1"/>
  <c r="D276" i="1"/>
  <c r="D73" i="1"/>
  <c r="D92" i="1"/>
  <c r="D111" i="1"/>
  <c r="D282" i="1"/>
  <c r="B126" i="1"/>
  <c r="B290" i="1"/>
  <c r="B83" i="1"/>
  <c r="B147" i="1"/>
  <c r="B211" i="1"/>
  <c r="B275" i="1"/>
  <c r="B349" i="1"/>
  <c r="B148" i="1"/>
  <c r="B212" i="1"/>
  <c r="B276" i="1"/>
  <c r="B352" i="1"/>
  <c r="B85" i="1"/>
  <c r="B149" i="1"/>
  <c r="B213" i="1"/>
  <c r="B277" i="1"/>
  <c r="B353" i="1"/>
  <c r="D301" i="1"/>
  <c r="D303" i="1"/>
  <c r="D28" i="1"/>
  <c r="D47" i="1"/>
  <c r="D190" i="1"/>
  <c r="B190" i="1"/>
  <c r="B324" i="1"/>
  <c r="B35" i="1"/>
  <c r="B99" i="1"/>
  <c r="B163" i="1"/>
  <c r="B227" i="1"/>
  <c r="B291" i="1"/>
  <c r="B164" i="1"/>
  <c r="B228" i="1"/>
  <c r="B292" i="1"/>
  <c r="B101" i="1"/>
  <c r="B165" i="1"/>
  <c r="B229" i="1"/>
  <c r="B293" i="1"/>
  <c r="D371" i="1"/>
  <c r="D237" i="1"/>
  <c r="D201" i="1"/>
  <c r="D220" i="1"/>
  <c r="D251" i="1"/>
  <c r="B261" i="1"/>
  <c r="B133" i="1"/>
  <c r="B327" i="1"/>
  <c r="B196" i="1"/>
  <c r="B325" i="1"/>
  <c r="B195" i="1"/>
  <c r="B67" i="1"/>
  <c r="B258" i="1"/>
  <c r="D156" i="1"/>
  <c r="D362" i="1"/>
  <c r="B245" i="1"/>
  <c r="B117" i="1"/>
  <c r="B308" i="1"/>
  <c r="B180" i="1"/>
  <c r="B307" i="1"/>
  <c r="B179" i="1"/>
  <c r="B51" i="1"/>
  <c r="B226" i="1"/>
  <c r="B328" i="1"/>
  <c r="B197" i="1"/>
  <c r="B260" i="1"/>
  <c r="B259" i="1"/>
  <c r="B131" i="1"/>
  <c r="B62" i="1"/>
  <c r="D62" i="1"/>
  <c r="D175" i="1"/>
  <c r="D137" i="1"/>
  <c r="B241" i="1"/>
  <c r="B225" i="1"/>
  <c r="B209" i="1"/>
  <c r="B193" i="1"/>
  <c r="B177" i="1"/>
  <c r="B161" i="1"/>
  <c r="B145" i="1"/>
  <c r="B129" i="1"/>
  <c r="B113" i="1"/>
  <c r="B97" i="1"/>
  <c r="B81" i="1"/>
  <c r="B376" i="1"/>
  <c r="B344" i="1"/>
  <c r="B321" i="1"/>
  <c r="B304" i="1"/>
  <c r="B288" i="1"/>
  <c r="B272" i="1"/>
  <c r="B256" i="1"/>
  <c r="B240" i="1"/>
  <c r="B224" i="1"/>
  <c r="B208" i="1"/>
  <c r="B192" i="1"/>
  <c r="B176" i="1"/>
  <c r="B160" i="1"/>
  <c r="B144" i="1"/>
  <c r="B373" i="1"/>
  <c r="B341" i="1"/>
  <c r="B320" i="1"/>
  <c r="B303" i="1"/>
  <c r="B287" i="1"/>
  <c r="B271" i="1"/>
  <c r="B255" i="1"/>
  <c r="B239" i="1"/>
  <c r="B223" i="1"/>
  <c r="B207" i="1"/>
  <c r="B191" i="1"/>
  <c r="B175" i="1"/>
  <c r="B159" i="1"/>
  <c r="B143" i="1"/>
  <c r="B127" i="1"/>
  <c r="B111" i="1"/>
  <c r="B95" i="1"/>
  <c r="B79" i="1"/>
  <c r="B63" i="1"/>
  <c r="B47" i="1"/>
  <c r="B364" i="1"/>
  <c r="B319" i="1"/>
  <c r="B286" i="1"/>
  <c r="B254" i="1"/>
  <c r="B222" i="1"/>
  <c r="B174" i="1"/>
  <c r="B110" i="1"/>
  <c r="B46" i="1"/>
  <c r="B350" i="1"/>
  <c r="D78" i="1"/>
  <c r="D142" i="1"/>
  <c r="D206" i="1"/>
  <c r="D314" i="1"/>
  <c r="D63" i="1"/>
  <c r="D127" i="1"/>
  <c r="D191" i="1"/>
  <c r="D283" i="1"/>
  <c r="D44" i="1"/>
  <c r="D108" i="1"/>
  <c r="D172" i="1"/>
  <c r="D246" i="1"/>
  <c r="D25" i="1"/>
  <c r="D89" i="1"/>
  <c r="D153" i="1"/>
  <c r="D217" i="1"/>
  <c r="D228" i="1"/>
  <c r="D292" i="1"/>
  <c r="D356" i="1"/>
  <c r="D253" i="1"/>
  <c r="D317" i="1"/>
  <c r="D363" i="1"/>
  <c r="D375" i="1"/>
  <c r="D359" i="1"/>
  <c r="D343" i="1"/>
  <c r="D367" i="1"/>
  <c r="D339" i="1"/>
  <c r="D374" i="1"/>
  <c r="D358" i="1"/>
  <c r="D342" i="1"/>
  <c r="D361" i="1"/>
  <c r="D345" i="1"/>
  <c r="D329" i="1"/>
  <c r="D313" i="1"/>
  <c r="D297" i="1"/>
  <c r="D281" i="1"/>
  <c r="D265" i="1"/>
  <c r="D249" i="1"/>
  <c r="D233" i="1"/>
  <c r="D368" i="1"/>
  <c r="D352" i="1"/>
  <c r="D336" i="1"/>
  <c r="D320" i="1"/>
  <c r="D304" i="1"/>
  <c r="D288" i="1"/>
  <c r="D272" i="1"/>
  <c r="D256" i="1"/>
  <c r="D240" i="1"/>
  <c r="D327" i="1"/>
  <c r="D295" i="1"/>
  <c r="D263" i="1"/>
  <c r="D231" i="1"/>
  <c r="D213" i="1"/>
  <c r="D197" i="1"/>
  <c r="D181" i="1"/>
  <c r="D165" i="1"/>
  <c r="D149" i="1"/>
  <c r="D133" i="1"/>
  <c r="D117" i="1"/>
  <c r="D101" i="1"/>
  <c r="D85" i="1"/>
  <c r="D69" i="1"/>
  <c r="D53" i="1"/>
  <c r="D37" i="1"/>
  <c r="D21" i="1"/>
  <c r="D302" i="1"/>
  <c r="D270" i="1"/>
  <c r="D238" i="1"/>
  <c r="D216" i="1"/>
  <c r="D200" i="1"/>
  <c r="D184" i="1"/>
  <c r="D168" i="1"/>
  <c r="D152" i="1"/>
  <c r="D136" i="1"/>
  <c r="D120" i="1"/>
  <c r="D104" i="1"/>
  <c r="D88" i="1"/>
  <c r="D72" i="1"/>
  <c r="D56" i="1"/>
  <c r="D40" i="1"/>
  <c r="D24" i="1"/>
  <c r="D307" i="1"/>
  <c r="D275" i="1"/>
  <c r="D243" i="1"/>
  <c r="D219" i="1"/>
  <c r="D203" i="1"/>
  <c r="D187" i="1"/>
  <c r="D171" i="1"/>
  <c r="D155" i="1"/>
  <c r="D139" i="1"/>
  <c r="D123" i="1"/>
  <c r="D107" i="1"/>
  <c r="D91" i="1"/>
  <c r="D75" i="1"/>
  <c r="D59" i="1"/>
  <c r="D43" i="1"/>
  <c r="D27" i="1"/>
  <c r="B363" i="1"/>
  <c r="B347" i="1"/>
  <c r="D306" i="1"/>
  <c r="D274" i="1"/>
  <c r="D242" i="1"/>
  <c r="D218" i="1"/>
  <c r="D202" i="1"/>
  <c r="D186" i="1"/>
  <c r="D170" i="1"/>
  <c r="D154" i="1"/>
  <c r="D138" i="1"/>
  <c r="D122" i="1"/>
  <c r="D106" i="1"/>
  <c r="D90" i="1"/>
  <c r="D74" i="1"/>
  <c r="D58" i="1"/>
  <c r="D42" i="1"/>
  <c r="D26" i="1"/>
  <c r="B362" i="1"/>
  <c r="B346" i="1"/>
  <c r="B330" i="1"/>
  <c r="B18" i="1"/>
  <c r="B34" i="1"/>
  <c r="B50" i="1"/>
  <c r="B66" i="1"/>
  <c r="B82" i="1"/>
  <c r="B98" i="1"/>
  <c r="B114" i="1"/>
  <c r="B130" i="1"/>
  <c r="B146" i="1"/>
  <c r="B162" i="1"/>
  <c r="B178" i="1"/>
  <c r="B194" i="1"/>
  <c r="D355" i="1"/>
  <c r="D335" i="1"/>
  <c r="D370" i="1"/>
  <c r="D354" i="1"/>
  <c r="D338" i="1"/>
  <c r="D373" i="1"/>
  <c r="D357" i="1"/>
  <c r="D341" i="1"/>
  <c r="D325" i="1"/>
  <c r="D309" i="1"/>
  <c r="D293" i="1"/>
  <c r="D277" i="1"/>
  <c r="D261" i="1"/>
  <c r="D245" i="1"/>
  <c r="D229" i="1"/>
  <c r="D364" i="1"/>
  <c r="D348" i="1"/>
  <c r="D332" i="1"/>
  <c r="D316" i="1"/>
  <c r="D300" i="1"/>
  <c r="D284" i="1"/>
  <c r="D268" i="1"/>
  <c r="D252" i="1"/>
  <c r="D236" i="1"/>
  <c r="D319" i="1"/>
  <c r="D287" i="1"/>
  <c r="D255" i="1"/>
  <c r="D225" i="1"/>
  <c r="D209" i="1"/>
  <c r="D193" i="1"/>
  <c r="D177" i="1"/>
  <c r="D161" i="1"/>
  <c r="D145" i="1"/>
  <c r="D129" i="1"/>
  <c r="D113" i="1"/>
  <c r="D97" i="1"/>
  <c r="D81" i="1"/>
  <c r="D65" i="1"/>
  <c r="D49" i="1"/>
  <c r="D33" i="1"/>
  <c r="D17" i="1"/>
  <c r="D326" i="1"/>
  <c r="D294" i="1"/>
  <c r="D262" i="1"/>
  <c r="D230" i="1"/>
  <c r="D212" i="1"/>
  <c r="D196" i="1"/>
  <c r="D180" i="1"/>
  <c r="D164" i="1"/>
  <c r="D148" i="1"/>
  <c r="D132" i="1"/>
  <c r="D116" i="1"/>
  <c r="D100" i="1"/>
  <c r="D84" i="1"/>
  <c r="D68" i="1"/>
  <c r="D52" i="1"/>
  <c r="D36" i="1"/>
  <c r="D20" i="1"/>
  <c r="D299" i="1"/>
  <c r="D267" i="1"/>
  <c r="D235" i="1"/>
  <c r="D215" i="1"/>
  <c r="D199" i="1"/>
  <c r="D183" i="1"/>
  <c r="D167" i="1"/>
  <c r="D151" i="1"/>
  <c r="D135" i="1"/>
  <c r="D119" i="1"/>
  <c r="D103" i="1"/>
  <c r="D87" i="1"/>
  <c r="D71" i="1"/>
  <c r="D55" i="1"/>
  <c r="D39" i="1"/>
  <c r="D23" i="1"/>
  <c r="B375" i="1"/>
  <c r="B359" i="1"/>
  <c r="B343" i="1"/>
  <c r="D298" i="1"/>
  <c r="D266" i="1"/>
  <c r="D234" i="1"/>
  <c r="D214" i="1"/>
  <c r="D198" i="1"/>
  <c r="D182" i="1"/>
  <c r="D166" i="1"/>
  <c r="D150" i="1"/>
  <c r="D134" i="1"/>
  <c r="D118" i="1"/>
  <c r="D102" i="1"/>
  <c r="D86" i="1"/>
  <c r="D70" i="1"/>
  <c r="D54" i="1"/>
  <c r="D38" i="1"/>
  <c r="D22" i="1"/>
  <c r="B374" i="1"/>
  <c r="B358" i="1"/>
  <c r="B342" i="1"/>
  <c r="B326" i="1"/>
  <c r="B22" i="1"/>
  <c r="B38" i="1"/>
  <c r="B54" i="1"/>
  <c r="B70" i="1"/>
  <c r="B86" i="1"/>
  <c r="B102" i="1"/>
  <c r="B118" i="1"/>
  <c r="B134" i="1"/>
  <c r="B150" i="1"/>
  <c r="B166" i="1"/>
  <c r="B182" i="1"/>
  <c r="B198" i="1"/>
  <c r="B214" i="1"/>
  <c r="B230" i="1"/>
  <c r="B246" i="1"/>
  <c r="B262" i="1"/>
  <c r="B278" i="1"/>
  <c r="B294" i="1"/>
  <c r="B310" i="1"/>
  <c r="B329" i="1"/>
  <c r="B356" i="1"/>
  <c r="D351" i="1"/>
  <c r="D331" i="1"/>
  <c r="D366" i="1"/>
  <c r="D350" i="1"/>
  <c r="D334" i="1"/>
  <c r="D369" i="1"/>
  <c r="D353" i="1"/>
  <c r="D337" i="1"/>
  <c r="D321" i="1"/>
  <c r="D305" i="1"/>
  <c r="D289" i="1"/>
  <c r="D273" i="1"/>
  <c r="D257" i="1"/>
  <c r="D241" i="1"/>
  <c r="D376" i="1"/>
  <c r="D360" i="1"/>
  <c r="D344" i="1"/>
  <c r="D328" i="1"/>
  <c r="D312" i="1"/>
  <c r="D296" i="1"/>
  <c r="D280" i="1"/>
  <c r="D264" i="1"/>
  <c r="D248" i="1"/>
  <c r="D232" i="1"/>
  <c r="D311" i="1"/>
  <c r="D279" i="1"/>
  <c r="D247" i="1"/>
  <c r="D221" i="1"/>
  <c r="D205" i="1"/>
  <c r="D189" i="1"/>
  <c r="D173" i="1"/>
  <c r="D157" i="1"/>
  <c r="D141" i="1"/>
  <c r="D125" i="1"/>
  <c r="D109" i="1"/>
  <c r="D93" i="1"/>
  <c r="D77" i="1"/>
  <c r="D61" i="1"/>
  <c r="D45" i="1"/>
  <c r="D29" i="1"/>
  <c r="D318" i="1"/>
  <c r="D286" i="1"/>
  <c r="D254" i="1"/>
  <c r="D224" i="1"/>
  <c r="D208" i="1"/>
  <c r="D192" i="1"/>
  <c r="D176" i="1"/>
  <c r="D160" i="1"/>
  <c r="D144" i="1"/>
  <c r="D128" i="1"/>
  <c r="D112" i="1"/>
  <c r="D96" i="1"/>
  <c r="D80" i="1"/>
  <c r="D64" i="1"/>
  <c r="D48" i="1"/>
  <c r="D32" i="1"/>
  <c r="D323" i="1"/>
  <c r="D291" i="1"/>
  <c r="D259" i="1"/>
  <c r="D227" i="1"/>
  <c r="D211" i="1"/>
  <c r="D195" i="1"/>
  <c r="D179" i="1"/>
  <c r="D163" i="1"/>
  <c r="D147" i="1"/>
  <c r="D131" i="1"/>
  <c r="D115" i="1"/>
  <c r="D99" i="1"/>
  <c r="D83" i="1"/>
  <c r="D67" i="1"/>
  <c r="D51" i="1"/>
  <c r="D35" i="1"/>
  <c r="D19" i="1"/>
  <c r="B371" i="1"/>
  <c r="B355" i="1"/>
  <c r="D322" i="1"/>
  <c r="D290" i="1"/>
  <c r="D258" i="1"/>
  <c r="D226" i="1"/>
  <c r="D210" i="1"/>
  <c r="D194" i="1"/>
  <c r="D178" i="1"/>
  <c r="D162" i="1"/>
  <c r="D146" i="1"/>
  <c r="D130" i="1"/>
  <c r="D114" i="1"/>
  <c r="D98" i="1"/>
  <c r="D82" i="1"/>
  <c r="D66" i="1"/>
  <c r="D50" i="1"/>
  <c r="D34" i="1"/>
  <c r="D18" i="1"/>
  <c r="B370" i="1"/>
  <c r="B354" i="1"/>
  <c r="B338" i="1"/>
  <c r="B322" i="1"/>
  <c r="B26" i="1"/>
  <c r="B42" i="1"/>
  <c r="B58" i="1"/>
  <c r="B74" i="1"/>
  <c r="B90" i="1"/>
  <c r="B106" i="1"/>
  <c r="B122" i="1"/>
  <c r="B138" i="1"/>
  <c r="B154" i="1"/>
  <c r="B170" i="1"/>
  <c r="B186" i="1"/>
  <c r="B202" i="1"/>
  <c r="B218" i="1"/>
  <c r="B234" i="1"/>
  <c r="B250" i="1"/>
  <c r="B266" i="1"/>
  <c r="B282" i="1"/>
  <c r="B298" i="1"/>
  <c r="B314" i="1"/>
  <c r="B335" i="1"/>
  <c r="B345" i="1"/>
  <c r="B305" i="1"/>
  <c r="B273" i="1"/>
  <c r="B369" i="1"/>
  <c r="B317" i="1"/>
  <c r="B285" i="1"/>
  <c r="B253" i="1"/>
  <c r="B221" i="1"/>
  <c r="B189" i="1"/>
  <c r="B157" i="1"/>
  <c r="B125" i="1"/>
  <c r="B93" i="1"/>
  <c r="B368" i="1"/>
  <c r="B316" i="1"/>
  <c r="B284" i="1"/>
  <c r="B252" i="1"/>
  <c r="B236" i="1"/>
  <c r="B204" i="1"/>
  <c r="B172" i="1"/>
  <c r="B336" i="1"/>
  <c r="B315" i="1"/>
  <c r="B283" i="1"/>
  <c r="B267" i="1"/>
  <c r="B251" i="1"/>
  <c r="B235" i="1"/>
  <c r="B219" i="1"/>
  <c r="B203" i="1"/>
  <c r="B187" i="1"/>
  <c r="B171" i="1"/>
  <c r="B155" i="1"/>
  <c r="B139" i="1"/>
  <c r="B123" i="1"/>
  <c r="B107" i="1"/>
  <c r="B91" i="1"/>
  <c r="B75" i="1"/>
  <c r="B59" i="1"/>
  <c r="B43" i="1"/>
  <c r="B348" i="1"/>
  <c r="B306" i="1"/>
  <c r="B274" i="1"/>
  <c r="B242" i="1"/>
  <c r="B210" i="1"/>
  <c r="B158" i="1"/>
  <c r="B94" i="1"/>
  <c r="B30" i="1"/>
  <c r="B366" i="1"/>
  <c r="D30" i="1"/>
  <c r="D94" i="1"/>
  <c r="D158" i="1"/>
  <c r="D222" i="1"/>
  <c r="B351" i="1"/>
  <c r="D79" i="1"/>
  <c r="D143" i="1"/>
  <c r="D207" i="1"/>
  <c r="D315" i="1"/>
  <c r="D60" i="1"/>
  <c r="D124" i="1"/>
  <c r="D188" i="1"/>
  <c r="D278" i="1"/>
  <c r="D41" i="1"/>
  <c r="D105" i="1"/>
  <c r="D169" i="1"/>
  <c r="D239" i="1"/>
  <c r="D244" i="1"/>
  <c r="D308" i="1"/>
  <c r="D372" i="1"/>
  <c r="D269" i="1"/>
  <c r="D333" i="1"/>
  <c r="D330" i="1"/>
  <c r="B323" i="1"/>
  <c r="B289" i="1"/>
  <c r="B257" i="1"/>
  <c r="B339" i="1"/>
  <c r="B301" i="1"/>
  <c r="B269" i="1"/>
  <c r="B237" i="1"/>
  <c r="B205" i="1"/>
  <c r="B173" i="1"/>
  <c r="B141" i="1"/>
  <c r="B109" i="1"/>
  <c r="B337" i="1"/>
  <c r="B300" i="1"/>
  <c r="B268" i="1"/>
  <c r="B220" i="1"/>
  <c r="B188" i="1"/>
  <c r="B156" i="1"/>
  <c r="B365" i="1"/>
  <c r="B299" i="1"/>
  <c r="B361" i="1"/>
  <c r="B333" i="1"/>
  <c r="B313" i="1"/>
  <c r="B297" i="1"/>
  <c r="B281" i="1"/>
  <c r="B265" i="1"/>
  <c r="B249" i="1"/>
  <c r="B233" i="1"/>
  <c r="B217" i="1"/>
  <c r="B201" i="1"/>
  <c r="B185" i="1"/>
  <c r="B169" i="1"/>
  <c r="B153" i="1"/>
  <c r="B137" i="1"/>
  <c r="B121" i="1"/>
  <c r="B105" i="1"/>
  <c r="B89" i="1"/>
  <c r="B360" i="1"/>
  <c r="B332" i="1"/>
  <c r="B312" i="1"/>
  <c r="B296" i="1"/>
  <c r="B280" i="1"/>
  <c r="B264" i="1"/>
  <c r="B248" i="1"/>
  <c r="B232" i="1"/>
  <c r="B216" i="1"/>
  <c r="B200" i="1"/>
  <c r="B184" i="1"/>
  <c r="B168" i="1"/>
  <c r="B152" i="1"/>
  <c r="B357" i="1"/>
  <c r="B331" i="1"/>
  <c r="B311" i="1"/>
  <c r="B295" i="1"/>
  <c r="B279" i="1"/>
  <c r="B263" i="1"/>
  <c r="B247" i="1"/>
  <c r="B231" i="1"/>
  <c r="B215" i="1"/>
  <c r="B199" i="1"/>
  <c r="B183" i="1"/>
  <c r="B167" i="1"/>
  <c r="B151" i="1"/>
  <c r="B135" i="1"/>
  <c r="B119" i="1"/>
  <c r="B103" i="1"/>
  <c r="B87" i="1"/>
  <c r="B71" i="1"/>
  <c r="B55" i="1"/>
  <c r="B39" i="1"/>
  <c r="B340" i="1"/>
  <c r="B302" i="1"/>
  <c r="B270" i="1"/>
  <c r="B238" i="1"/>
  <c r="B206" i="1"/>
  <c r="B142" i="1"/>
  <c r="B78" i="1"/>
  <c r="B318" i="1"/>
  <c r="D46" i="1"/>
  <c r="D110" i="1"/>
  <c r="D174" i="1"/>
  <c r="D250" i="1"/>
  <c r="B367" i="1"/>
  <c r="D31" i="1"/>
  <c r="D95" i="1"/>
  <c r="D159" i="1"/>
  <c r="D223" i="1"/>
  <c r="D76" i="1"/>
  <c r="D140" i="1"/>
  <c r="D204" i="1"/>
  <c r="D310" i="1"/>
  <c r="D57" i="1"/>
  <c r="D121" i="1"/>
  <c r="D185" i="1"/>
  <c r="D271" i="1"/>
  <c r="D260" i="1"/>
  <c r="D324" i="1"/>
  <c r="D285" i="1"/>
  <c r="D349" i="1"/>
  <c r="D346" i="1"/>
  <c r="D347" i="1"/>
  <c r="D14" i="1"/>
  <c r="D13" i="1" s="1"/>
  <c r="B124" i="1"/>
  <c r="B69" i="1"/>
  <c r="B136" i="1"/>
  <c r="B76" i="1"/>
  <c r="B44" i="1"/>
  <c r="B37" i="1"/>
  <c r="B84" i="1"/>
  <c r="B96" i="1"/>
  <c r="B56" i="1"/>
  <c r="B19" i="1"/>
  <c r="B27" i="1"/>
  <c r="B57" i="1"/>
  <c r="B17" i="1"/>
  <c r="B41" i="1"/>
  <c r="B33" i="1"/>
  <c r="B32" i="1"/>
  <c r="B64" i="1"/>
  <c r="B112" i="1"/>
  <c r="B100" i="1"/>
  <c r="B24" i="1"/>
  <c r="B52" i="1"/>
  <c r="B88" i="1"/>
  <c r="B20" i="1"/>
  <c r="B45" i="1"/>
  <c r="B77" i="1"/>
  <c r="B140" i="1"/>
  <c r="B23" i="1"/>
  <c r="B65" i="1"/>
  <c r="B40" i="1"/>
  <c r="B72" i="1"/>
  <c r="B128" i="1"/>
  <c r="B116" i="1"/>
  <c r="B29" i="1"/>
  <c r="B60" i="1"/>
  <c r="B104" i="1"/>
  <c r="B25" i="1"/>
  <c r="B53" i="1"/>
  <c r="B92" i="1"/>
  <c r="D11" i="1"/>
  <c r="B49" i="1"/>
  <c r="B28" i="1"/>
  <c r="B21" i="1"/>
  <c r="B48" i="1"/>
  <c r="B80" i="1"/>
  <c r="B73" i="1"/>
  <c r="B132" i="1"/>
  <c r="B36" i="1"/>
  <c r="B68" i="1"/>
  <c r="B120" i="1"/>
  <c r="B31" i="1"/>
  <c r="B61" i="1"/>
  <c r="B108" i="1"/>
</calcChain>
</file>

<file path=xl/sharedStrings.xml><?xml version="1.0" encoding="utf-8"?>
<sst xmlns="http://schemas.openxmlformats.org/spreadsheetml/2006/main" count="35" uniqueCount="35">
  <si>
    <t>Podrobnosti o pôžičke</t>
  </si>
  <si>
    <t>Výška pôžičky</t>
  </si>
  <si>
    <t>Ročná úroková sadzba</t>
  </si>
  <si>
    <t>Obdobie úveru v rokoch</t>
  </si>
  <si>
    <t>Súhrn pôžičky</t>
  </si>
  <si>
    <t>Mesačná splátka</t>
  </si>
  <si>
    <t>Počet splátok</t>
  </si>
  <si>
    <t>Celkový úrok</t>
  </si>
  <si>
    <t>Číslo platby</t>
  </si>
  <si>
    <t>Dátum platby</t>
  </si>
  <si>
    <t>Počiatočný zostatok</t>
  </si>
  <si>
    <t>Platba</t>
  </si>
  <si>
    <t>Istina</t>
  </si>
  <si>
    <t>Úroky</t>
  </si>
  <si>
    <t>Konečný zostatok</t>
  </si>
  <si>
    <t xml:space="preserve"> </t>
  </si>
  <si>
    <t>Celkový súčet</t>
  </si>
  <si>
    <t>Označenia riadkov</t>
  </si>
  <si>
    <t>2023</t>
  </si>
  <si>
    <t>2024</t>
  </si>
  <si>
    <t>2025</t>
  </si>
  <si>
    <t>2026</t>
  </si>
  <si>
    <t>2027</t>
  </si>
  <si>
    <t>2028</t>
  </si>
  <si>
    <t>2029</t>
  </si>
  <si>
    <t>Zaplatená istina</t>
  </si>
  <si>
    <t>Zaplatené úroky</t>
  </si>
  <si>
    <t>Zostatok úveru</t>
  </si>
  <si>
    <t>2030</t>
  </si>
  <si>
    <t>2031</t>
  </si>
  <si>
    <t>2032</t>
  </si>
  <si>
    <t>2033</t>
  </si>
  <si>
    <t>Celkové náklady na pôžičku</t>
  </si>
  <si>
    <t>Predpokladaný dátum ukončenia štúdia</t>
  </si>
  <si>
    <t>Zjedodušená pôžičková kalkulačka, výpočet je orientačný. Môže sa líšiť o výšku poistného a sumu poplatkov spojených s administratívou.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</si>
</sst>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€&quot;_-;\-* #,##0\ &quot;€&quot;_-;_-* &quot;-&quot;\ &quot;€&quot;_-;_-@_-"/>
    <numFmt numFmtId="164" formatCode="_(* #,##0_);_(* \(#,##0\);_(* &quot;-&quot;_);_(@_)"/>
    <numFmt numFmtId="165" formatCode="#,##0.00\ [$EUR]"/>
    <numFmt numFmtId="166" formatCode="#,##0\ [$EUR]"/>
  </numFmts>
  <fonts count="27" x14ac:knownFonts="1">
    <font>
      <sz val="11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sz val="11"/>
      <color rgb="FF006100"/>
      <name val="Lucida Sans"/>
      <family val="2"/>
      <scheme val="minor"/>
    </font>
    <font>
      <sz val="11"/>
      <color rgb="FF9C0006"/>
      <name val="Lucida Sans"/>
      <family val="2"/>
      <scheme val="minor"/>
    </font>
    <font>
      <sz val="11"/>
      <color rgb="FF9C5700"/>
      <name val="Lucida Sans"/>
      <family val="2"/>
      <scheme val="minor"/>
    </font>
    <font>
      <b/>
      <sz val="11"/>
      <color rgb="FF3F3F3F"/>
      <name val="Lucida Sans"/>
      <family val="2"/>
      <scheme val="minor"/>
    </font>
    <font>
      <b/>
      <sz val="11"/>
      <color rgb="FFFA7D00"/>
      <name val="Lucida Sans"/>
      <family val="2"/>
      <scheme val="minor"/>
    </font>
    <font>
      <sz val="11"/>
      <color rgb="FFFA7D00"/>
      <name val="Lucida Sans"/>
      <family val="2"/>
      <scheme val="minor"/>
    </font>
    <font>
      <b/>
      <sz val="11"/>
      <color theme="0"/>
      <name val="Lucida Sans"/>
      <family val="2"/>
      <scheme val="minor"/>
    </font>
    <font>
      <sz val="11"/>
      <color rgb="FFFF0000"/>
      <name val="Lucida Sans"/>
      <family val="2"/>
      <scheme val="minor"/>
    </font>
    <font>
      <b/>
      <sz val="11"/>
      <color theme="1"/>
      <name val="Lucida Sans"/>
      <family val="2"/>
      <scheme val="minor"/>
    </font>
    <font>
      <sz val="11"/>
      <color theme="0"/>
      <name val="Lucida Sans"/>
      <family val="2"/>
      <scheme val="minor"/>
    </font>
    <font>
      <b/>
      <sz val="16"/>
      <color theme="1" tint="0.24994659260841701"/>
      <name val="Times New Roman"/>
      <family val="1"/>
    </font>
    <font>
      <b/>
      <sz val="11"/>
      <color theme="1" tint="0.24994659260841701"/>
      <name val="Times New Roman"/>
      <family val="1"/>
    </font>
    <font>
      <b/>
      <sz val="11"/>
      <color theme="3"/>
      <name val="Times New Roman"/>
      <family val="1"/>
    </font>
    <font>
      <sz val="26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 tint="0.34998626667073579"/>
      <name val="Calibri"/>
      <family val="2"/>
      <charset val="238"/>
    </font>
    <font>
      <sz val="10"/>
      <color theme="1" tint="0.249977111117893"/>
      <name val="Calibri"/>
      <family val="2"/>
      <charset val="238"/>
    </font>
    <font>
      <sz val="10"/>
      <name val="Calibri"/>
      <family val="2"/>
      <charset val="238"/>
    </font>
    <font>
      <sz val="11"/>
      <color theme="1" tint="0.24994659260841701"/>
      <name val="Calibri"/>
      <family val="2"/>
      <charset val="238"/>
    </font>
    <font>
      <sz val="8"/>
      <color theme="1" tint="0.24994659260841701"/>
      <name val="Calibri"/>
      <family val="2"/>
      <charset val="238"/>
    </font>
    <font>
      <b/>
      <sz val="16"/>
      <color theme="5" tint="-0.499984740745262"/>
      <name val="Calibri"/>
      <family val="2"/>
      <charset val="238"/>
    </font>
    <font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C4550"/>
        <bgColor indexed="64"/>
      </patternFill>
    </fill>
    <fill>
      <patternFill patternType="solid">
        <fgColor rgb="FFDACCB8"/>
        <bgColor indexed="64"/>
      </patternFill>
    </fill>
    <fill>
      <patternFill patternType="solid">
        <fgColor rgb="FFB4AA9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>
      <alignment vertical="center"/>
    </xf>
    <xf numFmtId="165" fontId="25" fillId="0" borderId="0" applyFill="0" applyBorder="0" applyProtection="0">
      <alignment horizontal="right"/>
    </xf>
    <xf numFmtId="0" fontId="14" fillId="0" borderId="1" applyNumberFormat="0" applyFill="0" applyProtection="0"/>
    <xf numFmtId="0" fontId="14" fillId="0" borderId="1" applyNumberFormat="0" applyFill="0" applyProtection="0">
      <alignment vertical="center"/>
    </xf>
    <xf numFmtId="0" fontId="15" fillId="0" borderId="4" applyNumberFormat="0" applyFill="0" applyProtection="0">
      <alignment vertical="center"/>
    </xf>
    <xf numFmtId="0" fontId="2" fillId="2" borderId="2" applyNumberFormat="0" applyProtection="0"/>
    <xf numFmtId="0" fontId="18" fillId="0" borderId="2" applyNumberFormat="0" applyProtection="0">
      <alignment vertical="center"/>
    </xf>
    <xf numFmtId="0" fontId="15" fillId="0" borderId="0" applyNumberFormat="0" applyFill="0" applyBorder="0" applyAlignment="0" applyProtection="0"/>
    <xf numFmtId="0" fontId="13" fillId="0" borderId="3" applyNumberFormat="0" applyFill="0" applyProtection="0">
      <alignment vertical="center"/>
    </xf>
    <xf numFmtId="14" fontId="21" fillId="0" borderId="0" applyFill="0" applyBorder="0" applyAlignment="0">
      <alignment vertical="center"/>
    </xf>
    <xf numFmtId="3" fontId="21" fillId="0" borderId="0" applyFill="0" applyBorder="0" applyAlignment="0" applyProtection="0"/>
    <xf numFmtId="10" fontId="21" fillId="0" borderId="0" applyFill="0" applyBorder="0" applyAlignment="0" applyProtection="0"/>
    <xf numFmtId="16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3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7" borderId="11" applyNumberFormat="0" applyAlignment="0" applyProtection="0"/>
    <xf numFmtId="0" fontId="7" fillId="7" borderId="12" applyNumberFormat="0" applyAlignment="0" applyProtection="0"/>
    <xf numFmtId="0" fontId="8" fillId="0" borderId="13" applyNumberFormat="0" applyFill="0" applyAlignment="0" applyProtection="0"/>
    <xf numFmtId="0" fontId="9" fillId="8" borderId="14" applyNumberFormat="0" applyAlignment="0" applyProtection="0"/>
    <xf numFmtId="0" fontId="10" fillId="0" borderId="0" applyNumberFormat="0" applyFill="0" applyBorder="0" applyAlignment="0" applyProtection="0"/>
    <xf numFmtId="0" fontId="2" fillId="9" borderId="15" applyNumberFormat="0" applyFont="0" applyAlignment="0" applyProtection="0"/>
    <xf numFmtId="0" fontId="11" fillId="0" borderId="16" applyNumberFormat="0" applyFill="0" applyAlignment="0" applyProtection="0"/>
    <xf numFmtId="0" fontId="1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7">
    <xf numFmtId="0" fontId="0" fillId="0" borderId="0" xfId="0">
      <alignment vertical="center"/>
    </xf>
    <xf numFmtId="0" fontId="0" fillId="0" borderId="0" xfId="0" pivotButton="1">
      <alignment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center"/>
    </xf>
    <xf numFmtId="0" fontId="22" fillId="0" borderId="0" xfId="0" applyFont="1">
      <alignment vertical="center"/>
    </xf>
    <xf numFmtId="0" fontId="23" fillId="0" borderId="0" xfId="8" applyFont="1" applyFill="1" applyBorder="1" applyAlignment="1">
      <alignment horizontal="center" vertical="center"/>
    </xf>
    <xf numFmtId="0" fontId="23" fillId="0" borderId="0" xfId="8" applyFont="1" applyFill="1" applyBorder="1">
      <alignment vertical="center"/>
    </xf>
    <xf numFmtId="0" fontId="21" fillId="0" borderId="0" xfId="0" applyFont="1" applyAlignment="1">
      <alignment horizontal="center" vertical="center"/>
    </xf>
    <xf numFmtId="165" fontId="24" fillId="0" borderId="0" xfId="1" applyFont="1" applyFill="1" applyBorder="1" applyAlignment="1">
      <alignment horizontal="right" vertical="center" indent="1"/>
    </xf>
    <xf numFmtId="3" fontId="21" fillId="0" borderId="0" xfId="10" applyFill="1" applyBorder="1" applyAlignment="1">
      <alignment horizontal="center" vertical="center"/>
    </xf>
    <xf numFmtId="14" fontId="21" fillId="0" borderId="0" xfId="9" applyFill="1" applyBorder="1" applyAlignment="1">
      <alignment horizontal="left" vertical="center" indent="1"/>
    </xf>
    <xf numFmtId="0" fontId="0" fillId="0" borderId="0" xfId="0" applyAlignment="1">
      <alignment horizontal="left" vertical="center"/>
    </xf>
    <xf numFmtId="166" fontId="0" fillId="0" borderId="0" xfId="0" applyNumberFormat="1">
      <alignment vertical="center"/>
    </xf>
    <xf numFmtId="165" fontId="20" fillId="35" borderId="7" xfId="1" applyFont="1" applyFill="1" applyBorder="1" applyAlignment="1">
      <alignment horizontal="left" vertical="center" indent="1"/>
    </xf>
    <xf numFmtId="10" fontId="20" fillId="35" borderId="7" xfId="11" applyFont="1" applyFill="1" applyBorder="1" applyAlignment="1">
      <alignment horizontal="left" vertical="center" indent="1"/>
    </xf>
    <xf numFmtId="3" fontId="20" fillId="35" borderId="7" xfId="10" applyFont="1" applyFill="1" applyBorder="1" applyAlignment="1">
      <alignment horizontal="left" vertical="center" indent="1"/>
    </xf>
    <xf numFmtId="14" fontId="20" fillId="35" borderId="9" xfId="9" applyFont="1" applyFill="1" applyBorder="1" applyAlignment="1">
      <alignment horizontal="left" vertical="center" indent="1"/>
    </xf>
    <xf numFmtId="165" fontId="20" fillId="35" borderId="9" xfId="1" applyFont="1" applyFill="1" applyBorder="1" applyAlignment="1">
      <alignment horizontal="left" vertical="center" indent="1"/>
    </xf>
    <xf numFmtId="0" fontId="26" fillId="36" borderId="0" xfId="0" applyFont="1" applyFill="1" applyAlignment="1">
      <alignment horizontal="center" vertical="center" wrapText="1"/>
    </xf>
    <xf numFmtId="0" fontId="26" fillId="36" borderId="0" xfId="0" applyFont="1" applyFill="1" applyAlignment="1">
      <alignment horizontal="left" vertical="center" wrapText="1" indent="1"/>
    </xf>
    <xf numFmtId="0" fontId="26" fillId="36" borderId="0" xfId="0" applyFont="1" applyFill="1" applyAlignment="1">
      <alignment horizontal="right" vertical="center" wrapText="1" indent="1"/>
    </xf>
    <xf numFmtId="0" fontId="16" fillId="34" borderId="0" xfId="8" applyFont="1" applyFill="1" applyBorder="1" applyAlignment="1">
      <alignment horizontal="left" vertical="center" wrapText="1" indent="1"/>
    </xf>
    <xf numFmtId="0" fontId="19" fillId="3" borderId="10" xfId="6" applyFont="1" applyFill="1" applyBorder="1" applyAlignment="1">
      <alignment horizontal="right" vertical="center" indent="1"/>
    </xf>
    <xf numFmtId="0" fontId="19" fillId="3" borderId="6" xfId="6" applyFont="1" applyFill="1" applyBorder="1" applyAlignment="1">
      <alignment horizontal="right" vertical="center" indent="1"/>
    </xf>
    <xf numFmtId="0" fontId="19" fillId="3" borderId="5" xfId="6" applyFont="1" applyFill="1" applyBorder="1" applyAlignment="1">
      <alignment horizontal="right" vertical="center" indent="1"/>
    </xf>
    <xf numFmtId="0" fontId="19" fillId="3" borderId="8" xfId="6" applyFont="1" applyFill="1" applyBorder="1" applyAlignment="1">
      <alignment horizontal="right" vertical="center" indent="1"/>
    </xf>
    <xf numFmtId="0" fontId="17" fillId="34" borderId="0" xfId="2" applyFont="1" applyFill="1" applyBorder="1" applyAlignment="1">
      <alignment horizontal="center" vertical="center"/>
    </xf>
  </cellXfs>
  <cellStyles count="48">
    <cellStyle name="20 % - zvýraznenie1" xfId="25" builtinId="30" customBuiltin="1"/>
    <cellStyle name="20 % - zvýraznenie2" xfId="29" builtinId="34" customBuiltin="1"/>
    <cellStyle name="20 % - zvýraznenie3" xfId="33" builtinId="38" customBuiltin="1"/>
    <cellStyle name="20 % - zvýraznenie4" xfId="37" builtinId="42" customBuiltin="1"/>
    <cellStyle name="20 % - zvýraznenie5" xfId="41" builtinId="46" customBuiltin="1"/>
    <cellStyle name="20 % - zvýraznenie6" xfId="45" builtinId="50" customBuiltin="1"/>
    <cellStyle name="40 % - zvýraznenie1" xfId="26" builtinId="31" customBuiltin="1"/>
    <cellStyle name="40 % - zvýraznenie2" xfId="30" builtinId="35" customBuiltin="1"/>
    <cellStyle name="40 % - zvýraznenie3" xfId="34" builtinId="39" customBuiltin="1"/>
    <cellStyle name="40 % - zvýraznenie4" xfId="38" builtinId="43" customBuiltin="1"/>
    <cellStyle name="40 % - zvýraznenie5" xfId="42" builtinId="47" customBuiltin="1"/>
    <cellStyle name="40 % - zvýraznenie6" xfId="46" builtinId="51" customBuiltin="1"/>
    <cellStyle name="60 % - zvýraznenie1" xfId="27" builtinId="32" customBuiltin="1"/>
    <cellStyle name="60 % - zvýraznenie2" xfId="31" builtinId="36" customBuiltin="1"/>
    <cellStyle name="60 % - zvýraznenie3" xfId="35" builtinId="40" customBuiltin="1"/>
    <cellStyle name="60 % - zvýraznenie4" xfId="39" builtinId="44" customBuiltin="1"/>
    <cellStyle name="60 % - zvýraznenie5" xfId="43" builtinId="48" customBuiltin="1"/>
    <cellStyle name="60 % - zvýraznenie6" xfId="47" builtinId="52" customBuiltin="1"/>
    <cellStyle name="Čiarka" xfId="10" builtinId="3" customBuiltin="1"/>
    <cellStyle name="Čiarka [0]" xfId="12" builtinId="6" customBuiltin="1"/>
    <cellStyle name="Dátum" xfId="9"/>
    <cellStyle name="Dobrá" xfId="14" builtinId="26" customBuiltin="1"/>
    <cellStyle name="Kontrolná bunka" xfId="20" builtinId="23" customBuiltin="1"/>
    <cellStyle name="Mena" xfId="1" builtinId="4" customBuiltin="1"/>
    <cellStyle name="Mena [0]" xfId="13" builtinId="7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7" builtinId="19" customBuiltin="1"/>
    <cellStyle name="Neutrálna" xfId="16" builtinId="28" customBuiltin="1"/>
    <cellStyle name="Normálna" xfId="0" builtinId="0" customBuiltin="1"/>
    <cellStyle name="Percentá" xfId="11" builtinId="5" customBuiltin="1"/>
    <cellStyle name="Poznámka" xfId="22" builtinId="10" customBuiltin="1"/>
    <cellStyle name="Prepojená bunka" xfId="19" builtinId="24" customBuiltin="1"/>
    <cellStyle name="Spolu" xfId="23" builtinId="25" customBuiltin="1"/>
    <cellStyle name="Text upozornenia" xfId="21" builtinId="11" customBuiltin="1"/>
    <cellStyle name="Titul" xfId="8" builtinId="15" customBuiltin="1"/>
    <cellStyle name="Vstup" xfId="5" builtinId="20" customBuiltin="1"/>
    <cellStyle name="Výpočet" xfId="18" builtinId="22" customBuiltin="1"/>
    <cellStyle name="Výstup" xfId="17" builtinId="21" customBuiltin="1"/>
    <cellStyle name="Vysvetľujúci text" xfId="6" builtinId="53" customBuiltin="1"/>
    <cellStyle name="Zlá" xfId="15" builtinId="27" customBuiltin="1"/>
    <cellStyle name="Zvýraznenie1" xfId="24" builtinId="29" customBuiltin="1"/>
    <cellStyle name="Zvýraznenie2" xfId="28" builtinId="33" customBuiltin="1"/>
    <cellStyle name="Zvýraznenie3" xfId="32" builtinId="37" customBuiltin="1"/>
    <cellStyle name="Zvýraznenie4" xfId="36" builtinId="41" customBuiltin="1"/>
    <cellStyle name="Zvýraznenie5" xfId="40" builtinId="45" customBuiltin="1"/>
    <cellStyle name="Zvýraznenie6" xfId="44" builtinId="49" customBuiltin="1"/>
  </cellStyles>
  <dxfs count="23"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none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rgb="FFB4AA9A"/>
        </patternFill>
      </fill>
      <alignment horizontal="left" vertical="center" textRotation="0" indent="0" justifyLastLine="0" shrinkToFit="0" readingOrder="0"/>
    </dxf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</dxf>
    <dxf>
      <font>
        <color theme="1" tint="0.24994659260841701"/>
      </font>
      <fill>
        <patternFill patternType="solid">
          <fgColor theme="4" tint="0.79992065187536243"/>
          <bgColor theme="0" tint="-4.9989318521683403E-2"/>
        </patternFill>
      </fill>
    </dxf>
    <dxf>
      <font>
        <b/>
        <i val="0"/>
        <color theme="1" tint="0.24994659260841701"/>
      </font>
    </dxf>
    <dxf>
      <font>
        <b/>
        <i val="0"/>
        <color theme="1" tint="0.24994659260841701"/>
      </font>
    </dxf>
    <dxf>
      <font>
        <color theme="1" tint="0.24994659260841701"/>
      </font>
      <border>
        <top style="double">
          <color theme="4"/>
        </top>
      </border>
    </dxf>
    <dxf>
      <font>
        <b val="0"/>
        <i val="0"/>
        <color auto="1"/>
      </font>
      <fill>
        <patternFill patternType="solid">
          <fgColor theme="4"/>
          <bgColor theme="4"/>
        </patternFill>
      </fill>
      <border>
        <bottom style="thick">
          <color theme="0"/>
        </bottom>
      </border>
    </dxf>
    <dxf>
      <font>
        <color theme="1" tint="0.24994659260841701"/>
      </font>
      <border diagonalUp="0" diagonalDown="0">
        <left/>
        <right/>
        <top/>
        <bottom style="thick">
          <color theme="4"/>
        </bottom>
        <vertical/>
        <horizontal/>
      </border>
    </dxf>
  </dxfs>
  <tableStyles count="1" defaultPivotStyle="PivotStyleLight16">
    <tableStyle name="Úverová kalkulačka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FFFFF"/>
      <rgbColor rgb="00008080"/>
      <rgbColor rgb="00C0C0C0"/>
      <rgbColor rgb="00808080"/>
      <rgbColor rgb="009999FF"/>
      <rgbColor rgb="00993366"/>
      <rgbColor rgb="00EAEAE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C4550"/>
      <color rgb="FFDACCB8"/>
      <color rgb="FFB4AA9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[Pomocna kalkulacka_FnPV.xlsx]Úverová kalkulačka!Kontingenčná tabuľka1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solidFill>
              <a:schemeClr val="tx2">
                <a:lumMod val="60000"/>
                <a:lumOff val="40000"/>
              </a:schemeClr>
            </a:solidFill>
            <a:round/>
          </a:ln>
          <a:effectLst/>
        </c:spPr>
        <c:marker>
          <c:symbol val="circle"/>
          <c:size val="5"/>
          <c:spPr>
            <a:solidFill>
              <a:schemeClr val="tx2">
                <a:lumMod val="60000"/>
                <a:lumOff val="40000"/>
              </a:schemeClr>
            </a:solidFill>
            <a:ln w="9525">
              <a:solidFill>
                <a:schemeClr val="tx2">
                  <a:lumMod val="60000"/>
                  <a:lumOff val="40000"/>
                </a:schemeClr>
              </a:solidFill>
            </a:ln>
            <a:effectLst/>
          </c:spPr>
        </c:marker>
        <c:dLbl>
          <c:idx val="0"/>
          <c:delete val="1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rgbClr val="DACCB8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rgbClr val="3C4550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0.12930381815480613"/>
          <c:y val="0.13809891385242759"/>
          <c:w val="0.84302322587035117"/>
          <c:h val="0.72315570601998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'Úverová kalkulačka'!$L$3</c:f>
              <c:strCache>
                <c:ptCount val="1"/>
                <c:pt idx="0">
                  <c:v>Zaplatená istina</c:v>
                </c:pt>
              </c:strCache>
            </c:strRef>
          </c:tx>
          <c:spPr>
            <a:solidFill>
              <a:srgbClr val="DACCB8"/>
            </a:solidFill>
            <a:ln>
              <a:noFill/>
            </a:ln>
            <a:effectLst/>
          </c:spPr>
          <c:invertIfNegative val="0"/>
          <c:cat>
            <c:strRef>
              <c:f>'Úverová kalkulačka'!$K$4:$K$15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'Úverová kalkulačka'!$L$4:$L$15</c:f>
              <c:numCache>
                <c:formatCode>#,##0\ [$EUR]</c:formatCode>
                <c:ptCount val="11"/>
                <c:pt idx="0">
                  <c:v>188.94217885727031</c:v>
                </c:pt>
                <c:pt idx="1">
                  <c:v>971.17270130745817</c:v>
                </c:pt>
                <c:pt idx="2">
                  <c:v>1797.5271738573206</c:v>
                </c:pt>
                <c:pt idx="3">
                  <c:v>2670.494534123738</c:v>
                </c:pt>
                <c:pt idx="4">
                  <c:v>3592.7041153691935</c:v>
                </c:pt>
                <c:pt idx="5">
                  <c:v>4566.933565919745</c:v>
                </c:pt>
                <c:pt idx="6">
                  <c:v>5596.1172153004291</c:v>
                </c:pt>
                <c:pt idx="7">
                  <c:v>6683.3549122864551</c:v>
                </c:pt>
                <c:pt idx="8">
                  <c:v>7831.92136148996</c:v>
                </c:pt>
                <c:pt idx="9">
                  <c:v>9045.2759866036449</c:v>
                </c:pt>
                <c:pt idx="10">
                  <c:v>9999.9999999999964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56-49D8-B500-6EF6115428F4}"/>
            </c:ext>
          </c:extLst>
        </c:ser>
        <c:ser>
          <c:idx val="1"/>
          <c:order val="1"/>
          <c:tx>
            <c:strRef>
              <c:f>'Úverová kalkulačka'!$M$3</c:f>
              <c:strCache>
                <c:ptCount val="1"/>
                <c:pt idx="0">
                  <c:v>Zaplatené úroky</c:v>
                </c:pt>
              </c:strCache>
            </c:strRef>
          </c:tx>
          <c:spPr>
            <a:solidFill>
              <a:srgbClr val="3C4550"/>
            </a:solidFill>
            <a:ln>
              <a:noFill/>
            </a:ln>
            <a:effectLst/>
          </c:spPr>
          <c:invertIfNegative val="0"/>
          <c:cat>
            <c:strRef>
              <c:f>'Úverová kalkulačka'!$K$4:$K$15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'Úverová kalkulačka'!$M$4:$M$15</c:f>
              <c:numCache>
                <c:formatCode>#,##0\ [$EUR]</c:formatCode>
                <c:ptCount val="11"/>
                <c:pt idx="0">
                  <c:v>136.63665502417189</c:v>
                </c:pt>
                <c:pt idx="1">
                  <c:v>656.72146809975266</c:v>
                </c:pt>
                <c:pt idx="2">
                  <c:v>1132.6823310756588</c:v>
                </c:pt>
                <c:pt idx="3">
                  <c:v>1562.0303063350098</c:v>
                </c:pt>
                <c:pt idx="4">
                  <c:v>1942.1360606153232</c:v>
                </c:pt>
                <c:pt idx="5">
                  <c:v>2270.2219455905401</c:v>
                </c:pt>
                <c:pt idx="6">
                  <c:v>2543.3536317356247</c:v>
                </c:pt>
                <c:pt idx="7">
                  <c:v>2758.4312702753678</c:v>
                </c:pt>
                <c:pt idx="8">
                  <c:v>2912.180156597632</c:v>
                </c:pt>
                <c:pt idx="9">
                  <c:v>3001.1408670097148</c:v>
                </c:pt>
                <c:pt idx="10">
                  <c:v>3023.1533552576898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056-49D8-B500-6EF61154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19975168"/>
        <c:axId val="178417600"/>
      </c:barChart>
      <c:lineChart>
        <c:grouping val="standard"/>
        <c:varyColors val="0"/>
        <c:ser>
          <c:idx val="2"/>
          <c:order val="2"/>
          <c:tx>
            <c:strRef>
              <c:f>'Úverová kalkulačka'!$N$3</c:f>
              <c:strCache>
                <c:ptCount val="1"/>
                <c:pt idx="0">
                  <c:v>Zostatok úveru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'Úverová kalkulačka'!$K$4:$K$15</c:f>
              <c:strCache>
                <c:ptCount val="11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</c:strCache>
            </c:strRef>
          </c:cat>
          <c:val>
            <c:numRef>
              <c:f>'Úverová kalkulačka'!$N$4:$N$15</c:f>
              <c:numCache>
                <c:formatCode>#,##0\ [$EUR]</c:formatCode>
                <c:ptCount val="11"/>
                <c:pt idx="0">
                  <c:v>9937.3070553728521</c:v>
                </c:pt>
                <c:pt idx="1">
                  <c:v>9747.4988915291524</c:v>
                </c:pt>
                <c:pt idx="2">
                  <c:v>8961.6831458510678</c:v>
                </c:pt>
                <c:pt idx="3">
                  <c:v>8131.541215302017</c:v>
                </c:pt>
                <c:pt idx="4">
                  <c:v>7254.572754634376</c:v>
                </c:pt>
                <c:pt idx="5">
                  <c:v>6328.1363794748759</c:v>
                </c:pt>
                <c:pt idx="6">
                  <c:v>5349.4417106092969</c:v>
                </c:pt>
                <c:pt idx="7">
                  <c:v>4315.5409695022809</c:v>
                </c:pt>
                <c:pt idx="8">
                  <c:v>3223.3200997383992</c:v>
                </c:pt>
                <c:pt idx="9">
                  <c:v>2069.4893876427104</c:v>
                </c:pt>
                <c:pt idx="10">
                  <c:v>850.57355383058166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56-49D8-B500-6EF6115428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975168"/>
        <c:axId val="178417600"/>
      </c:lineChart>
      <c:catAx>
        <c:axId val="21997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178417600"/>
        <c:crosses val="autoZero"/>
        <c:auto val="1"/>
        <c:lblAlgn val="ctr"/>
        <c:lblOffset val="100"/>
        <c:noMultiLvlLbl val="0"/>
      </c:catAx>
      <c:valAx>
        <c:axId val="17841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/>
              </a:solidFill>
              <a:round/>
            </a:ln>
            <a:effectLst/>
          </c:spPr>
        </c:majorGridlines>
        <c:numFmt formatCode="#,##0\ [$EUR]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sk-SK"/>
          </a:p>
        </c:txPr>
        <c:crossAx val="21997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495188101487805E-4"/>
          <c:y val="1.3888888888888888E-2"/>
          <c:w val="0.7362739563214975"/>
          <c:h val="6.447034587901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alibri" panose="020F0502020204030204" pitchFamily="34" charset="0"/>
          <a:cs typeface="Calibri" panose="020F0502020204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6="http://schemas.microsoft.com/office/drawing/2014/chart" uri="{E28EC0CA-F0BB-4C9C-879D-F8772B89E7AC}">
      <c16:pivotOptions16>
        <c16:showExpandCollapseFieldButtons val="1"/>
      </c16:pivotOptions16>
    </c:ex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323850</xdr:colOff>
      <xdr:row>2</xdr:row>
      <xdr:rowOff>228600</xdr:rowOff>
    </xdr:from>
    <xdr:to>
      <xdr:col>8</xdr:col>
      <xdr:colOff>0</xdr:colOff>
      <xdr:row>14</xdr:row>
      <xdr:rowOff>85726</xdr:rowOff>
    </xdr:to>
    <xdr:graphicFrame macro="">
      <xdr:nvGraphicFramePr>
        <xdr:cNvPr id="2" name="Graf 1" descr="Graf úverovej kalkulačky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12700</xdr:colOff>
      <xdr:row>0</xdr:row>
      <xdr:rowOff>139963</xdr:rowOff>
    </xdr:from>
    <xdr:to>
      <xdr:col>4</xdr:col>
      <xdr:colOff>736600</xdr:colOff>
      <xdr:row>0</xdr:row>
      <xdr:rowOff>1715026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xmlns="" id="{CF500BDB-CB2B-8902-7A09-4FDB4EF02D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9700" y="139963"/>
          <a:ext cx="4470400" cy="157506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or" refreshedDate="45174.425919791669" createdVersion="6" refreshedVersion="8" minRefreshableVersion="3" recordCount="360">
  <cacheSource type="worksheet">
    <worksheetSource name="Úver"/>
  </cacheSource>
  <cacheFields count="9">
    <cacheField name="Číslo platby" numFmtId="3">
      <sharedItems containsMixedTypes="1" containsNumber="1" containsInteger="1" minValue="1" maxValue="120"/>
    </cacheField>
    <cacheField name="Dátum platby" numFmtId="14">
      <sharedItems containsSemiMixedTypes="0" containsNonDate="0" containsDate="1" containsString="0" minDate="2023-09-05T00:00:00" maxDate="2033-09-06T00:00:00" count="121">
        <d v="2023-10-05T00:00:00"/>
        <d v="2023-11-05T00:00:00"/>
        <d v="2023-12-05T00:00:00"/>
        <d v="2024-01-05T00:00:00"/>
        <d v="2024-02-05T00:00:00"/>
        <d v="2024-03-05T00:00:00"/>
        <d v="2024-04-05T00:00:00"/>
        <d v="2024-05-05T00:00:00"/>
        <d v="2024-06-05T00:00:00"/>
        <d v="2024-07-05T00:00:00"/>
        <d v="2024-08-05T00:00:00"/>
        <d v="2024-09-05T00:00:00"/>
        <d v="2024-10-05T00:00:00"/>
        <d v="2024-11-05T00:00:00"/>
        <d v="2024-12-05T00:00:00"/>
        <d v="2025-01-05T00:00:00"/>
        <d v="2025-02-05T00:00:00"/>
        <d v="2025-03-05T00:00:00"/>
        <d v="2025-04-05T00:00:00"/>
        <d v="2025-05-05T00:00:00"/>
        <d v="2025-06-05T00:00:00"/>
        <d v="2025-07-05T00:00:00"/>
        <d v="2025-08-05T00:00:00"/>
        <d v="2025-09-05T00:00:00"/>
        <d v="2025-10-05T00:00:00"/>
        <d v="2025-11-05T00:00:00"/>
        <d v="2025-12-05T00:00:00"/>
        <d v="2026-01-05T00:00:00"/>
        <d v="2026-02-05T00:00:00"/>
        <d v="2026-03-05T00:00:00"/>
        <d v="2026-04-05T00:00:00"/>
        <d v="2026-05-05T00:00:00"/>
        <d v="2026-06-05T00:00:00"/>
        <d v="2026-07-05T00:00:00"/>
        <d v="2026-08-05T00:00:00"/>
        <d v="2026-09-05T00:00:00"/>
        <d v="2026-10-05T00:00:00"/>
        <d v="2026-11-05T00:00:00"/>
        <d v="2026-12-05T00:00:00"/>
        <d v="2027-01-05T00:00:00"/>
        <d v="2027-02-05T00:00:00"/>
        <d v="2027-03-05T00:00:00"/>
        <d v="2027-04-05T00:00:00"/>
        <d v="2027-05-05T00:00:00"/>
        <d v="2027-06-05T00:00:00"/>
        <d v="2027-07-05T00:00:00"/>
        <d v="2027-08-05T00:00:00"/>
        <d v="2027-09-05T00:00:00"/>
        <d v="2027-10-05T00:00:00"/>
        <d v="2027-11-05T00:00:00"/>
        <d v="2027-12-05T00:00:00"/>
        <d v="2028-01-05T00:00:00"/>
        <d v="2028-02-05T00:00:00"/>
        <d v="2028-03-05T00:00:00"/>
        <d v="2028-04-05T00:00:00"/>
        <d v="2028-05-05T00:00:00"/>
        <d v="2028-06-05T00:00:00"/>
        <d v="2028-07-05T00:00:00"/>
        <d v="2028-08-05T00:00:00"/>
        <d v="2028-09-05T00:00:00"/>
        <d v="2028-10-05T00:00:00"/>
        <d v="2028-11-05T00:00:00"/>
        <d v="2028-12-05T00:00:00"/>
        <d v="2029-01-05T00:00:00"/>
        <d v="2029-02-05T00:00:00"/>
        <d v="2029-03-05T00:00:00"/>
        <d v="2029-04-05T00:00:00"/>
        <d v="2029-05-05T00:00:00"/>
        <d v="2029-06-05T00:00:00"/>
        <d v="2029-07-05T00:00:00"/>
        <d v="2029-08-05T00:00:00"/>
        <d v="2029-09-05T00:00:00"/>
        <d v="2029-10-05T00:00:00"/>
        <d v="2029-11-05T00:00:00"/>
        <d v="2029-12-05T00:00:00"/>
        <d v="2030-01-05T00:00:00"/>
        <d v="2030-02-05T00:00:00"/>
        <d v="2030-03-05T00:00:00"/>
        <d v="2030-04-05T00:00:00"/>
        <d v="2030-05-05T00:00:00"/>
        <d v="2030-06-05T00:00:00"/>
        <d v="2030-07-05T00:00:00"/>
        <d v="2030-08-05T00:00:00"/>
        <d v="2030-09-05T00:00:00"/>
        <d v="2030-10-05T00:00:00"/>
        <d v="2030-11-05T00:00:00"/>
        <d v="2030-12-05T00:00:00"/>
        <d v="2031-01-05T00:00:00"/>
        <d v="2031-02-05T00:00:00"/>
        <d v="2031-03-05T00:00:00"/>
        <d v="2031-04-05T00:00:00"/>
        <d v="2031-05-05T00:00:00"/>
        <d v="2031-06-05T00:00:00"/>
        <d v="2031-07-05T00:00:00"/>
        <d v="2031-08-05T00:00:00"/>
        <d v="2031-09-05T00:00:00"/>
        <d v="2031-10-05T00:00:00"/>
        <d v="2031-11-05T00:00:00"/>
        <d v="2031-12-05T00:00:00"/>
        <d v="2032-01-05T00:00:00"/>
        <d v="2032-02-05T00:00:00"/>
        <d v="2032-03-05T00:00:00"/>
        <d v="2032-04-05T00:00:00"/>
        <d v="2032-05-05T00:00:00"/>
        <d v="2032-06-05T00:00:00"/>
        <d v="2032-07-05T00:00:00"/>
        <d v="2032-08-05T00:00:00"/>
        <d v="2032-09-05T00:00:00"/>
        <d v="2032-10-05T00:00:00"/>
        <d v="2032-11-05T00:00:00"/>
        <d v="2032-12-05T00:00:00"/>
        <d v="2033-01-05T00:00:00"/>
        <d v="2033-02-05T00:00:00"/>
        <d v="2033-03-05T00:00:00"/>
        <d v="2033-04-05T00:00:00"/>
        <d v="2033-05-05T00:00:00"/>
        <d v="2033-06-05T00:00:00"/>
        <d v="2033-07-05T00:00:00"/>
        <d v="2033-08-05T00:00:00"/>
        <d v="2033-09-05T00:00:00"/>
        <d v="2023-09-05T00:00:00"/>
      </sharedItems>
      <fieldGroup par="8" base="1">
        <rangePr groupBy="months" startDate="2023-09-05T00:00:00" endDate="2033-09-06T00:00:00"/>
        <groupItems count="14">
          <s v="&lt;5.9.2023"/>
          <s v="jan"/>
          <s v="feb"/>
          <s v="mar"/>
          <s v="apr"/>
          <s v="máj"/>
          <s v="jún"/>
          <s v="júl"/>
          <s v="aug"/>
          <s v="sep"/>
          <s v="okt"/>
          <s v="nov"/>
          <s v="dec"/>
          <s v="&gt;6.9.2033"/>
        </groupItems>
      </fieldGroup>
    </cacheField>
    <cacheField name="Počiatočný zostatok" numFmtId="165">
      <sharedItems containsMixedTypes="1" containsNumber="1" minValue="108.03113525719527" maxValue="10000"/>
    </cacheField>
    <cacheField name="Platba" numFmtId="165">
      <sharedItems containsSemiMixedTypes="0" containsString="0" containsNumber="1" minValue="0" maxValue="108.52627796048073"/>
    </cacheField>
    <cacheField name="Istina" numFmtId="165">
      <sharedItems containsSemiMixedTypes="0" containsString="0" containsNumber="1" minValue="0" maxValue="108.03113525721848"/>
    </cacheField>
    <cacheField name="Úroky" numFmtId="165">
      <sharedItems containsSemiMixedTypes="0" containsString="0" containsNumber="1" minValue="0" maxValue="45.833333333333336"/>
    </cacheField>
    <cacheField name="Konečný zostatok" numFmtId="165">
      <sharedItems containsSemiMixedTypes="0" containsString="0" containsNumber="1" minValue="-2.5465851649641991E-11" maxValue="9937.3070553728521"/>
    </cacheField>
    <cacheField name="štvrťroky" numFmtId="0" databaseField="0">
      <fieldGroup base="1">
        <rangePr groupBy="quarters" startDate="2023-09-05T00:00:00" endDate="2033-09-06T00:00:00"/>
        <groupItems count="6">
          <s v="&lt;5.9.2023"/>
          <s v="štv1"/>
          <s v="štv2"/>
          <s v="štv3"/>
          <s v="štv4"/>
          <s v="&gt;6.9.2033"/>
        </groupItems>
      </fieldGroup>
    </cacheField>
    <cacheField name="roky" numFmtId="0" databaseField="0">
      <fieldGroup base="1">
        <rangePr groupBy="years" startDate="2023-09-05T00:00:00" endDate="2033-09-06T00:00:00"/>
        <groupItems count="13">
          <s v="&lt;5.9.2023"/>
          <s v="2023"/>
          <s v="2024"/>
          <s v="2025"/>
          <s v="2026"/>
          <s v="2027"/>
          <s v="2028"/>
          <s v="2029"/>
          <s v="2030"/>
          <s v="2031"/>
          <s v="2032"/>
          <s v="2033"/>
          <s v="&gt;6.9.203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0">
  <r>
    <n v="1"/>
    <x v="0"/>
    <n v="10000"/>
    <n v="108.52627796048073"/>
    <n v="62.692944627147391"/>
    <n v="45.833333333333336"/>
    <n v="9937.3070553728521"/>
  </r>
  <r>
    <n v="2"/>
    <x v="1"/>
    <n v="9937.3070553728521"/>
    <n v="108.52627796048073"/>
    <n v="62.98028729002182"/>
    <n v="45.545990670458906"/>
    <n v="9874.3267680828303"/>
  </r>
  <r>
    <n v="3"/>
    <x v="2"/>
    <n v="9874.3267680828303"/>
    <n v="108.52627796048073"/>
    <n v="63.268946940101095"/>
    <n v="45.257331020379645"/>
    <n v="9811.0578211427292"/>
  </r>
  <r>
    <n v="4"/>
    <x v="3"/>
    <n v="9811.0578211427292"/>
    <n v="108.52627796048073"/>
    <n v="63.558929613576559"/>
    <n v="44.967348346904167"/>
    <n v="9747.4988915291524"/>
  </r>
  <r>
    <n v="5"/>
    <x v="4"/>
    <n v="9747.4988915291524"/>
    <n v="108.52627796048073"/>
    <n v="63.850241374305455"/>
    <n v="44.676036586175272"/>
    <n v="9683.6486501548461"/>
  </r>
  <r>
    <n v="6"/>
    <x v="5"/>
    <n v="9683.6486501548461"/>
    <n v="108.52627796048073"/>
    <n v="64.142888313937675"/>
    <n v="44.383389646543044"/>
    <n v="9619.5057618409082"/>
  </r>
  <r>
    <n v="7"/>
    <x v="6"/>
    <n v="9619.5057618409082"/>
    <n v="108.52627796048073"/>
    <n v="64.436876552043231"/>
    <n v="44.089401408437496"/>
    <n v="9555.068885288867"/>
  </r>
  <r>
    <n v="8"/>
    <x v="7"/>
    <n v="9555.068885288867"/>
    <n v="108.52627796048073"/>
    <n v="64.732212236240088"/>
    <n v="43.794065724240632"/>
    <n v="9490.336673052625"/>
  </r>
  <r>
    <n v="9"/>
    <x v="8"/>
    <n v="9490.336673052625"/>
    <n v="108.52627796048073"/>
    <n v="65.02890154232287"/>
    <n v="43.497376418157863"/>
    <n v="9425.3077715103027"/>
  </r>
  <r>
    <n v="10"/>
    <x v="9"/>
    <n v="9425.3077715103027"/>
    <n v="108.52627796048073"/>
    <n v="65.326950674391838"/>
    <n v="43.199327286088888"/>
    <n v="9359.98082083591"/>
  </r>
  <r>
    <n v="11"/>
    <x v="10"/>
    <n v="9359.98082083591"/>
    <n v="108.52627796048073"/>
    <n v="65.626365864982802"/>
    <n v="42.899912095497918"/>
    <n v="9294.3544549709277"/>
  </r>
  <r>
    <n v="12"/>
    <x v="11"/>
    <n v="9294.3544549709277"/>
    <n v="108.52627796048073"/>
    <n v="65.927153375197321"/>
    <n v="42.59912458528342"/>
    <n v="9228.4273015957333"/>
  </r>
  <r>
    <n v="13"/>
    <x v="12"/>
    <n v="9228.4273015957333"/>
    <n v="108.52627796048073"/>
    <n v="66.229319494833618"/>
    <n v="42.296958465647094"/>
    <n v="9162.1979821008972"/>
  </r>
  <r>
    <n v="14"/>
    <x v="13"/>
    <n v="9162.1979821008972"/>
    <n v="108.52627796048073"/>
    <n v="66.532870542518282"/>
    <n v="41.993407417962437"/>
    <n v="9095.6651115583772"/>
  </r>
  <r>
    <n v="15"/>
    <x v="14"/>
    <n v="9095.6651115583772"/>
    <n v="108.52627796048073"/>
    <n v="66.83781286583816"/>
    <n v="41.688465094642559"/>
    <n v="9028.8272986925404"/>
  </r>
  <r>
    <n v="16"/>
    <x v="15"/>
    <n v="9028.8272986925404"/>
    <n v="108.52627796048073"/>
    <n v="67.144152841473243"/>
    <n v="41.382125119007476"/>
    <n v="8961.6831458510678"/>
  </r>
  <r>
    <n v="17"/>
    <x v="16"/>
    <n v="8961.6831458510678"/>
    <n v="108.52627796048073"/>
    <n v="67.451896875330007"/>
    <n v="41.074381085150726"/>
    <n v="8894.2312489757351"/>
  </r>
  <r>
    <n v="18"/>
    <x v="17"/>
    <n v="8894.2312489757351"/>
    <n v="108.52627796048073"/>
    <n v="67.761051402675264"/>
    <n v="40.765226557805462"/>
    <n v="8826.4701975730604"/>
  </r>
  <r>
    <n v="19"/>
    <x v="18"/>
    <n v="8826.4701975730604"/>
    <n v="108.52627796048073"/>
    <n v="68.071622888270852"/>
    <n v="40.454655072209867"/>
    <n v="8758.398574684792"/>
  </r>
  <r>
    <n v="20"/>
    <x v="19"/>
    <n v="8758.398574684792"/>
    <n v="108.52627796048073"/>
    <n v="68.383617826508768"/>
    <n v="40.142660133971965"/>
    <n v="8690.0149568582819"/>
  </r>
  <r>
    <n v="21"/>
    <x v="20"/>
    <n v="8690.0149568582819"/>
    <n v="108.52627796048073"/>
    <n v="68.697042741546923"/>
    <n v="39.829235218933789"/>
    <n v="8621.3179141167348"/>
  </r>
  <r>
    <n v="22"/>
    <x v="21"/>
    <n v="8621.3179141167348"/>
    <n v="108.52627796048073"/>
    <n v="69.01190418744568"/>
    <n v="39.51437377303504"/>
    <n v="8552.3060099292852"/>
  </r>
  <r>
    <n v="23"/>
    <x v="22"/>
    <n v="8552.3060099292852"/>
    <n v="108.52627796048073"/>
    <n v="69.328208748304817"/>
    <n v="39.198069212175909"/>
    <n v="8482.9778011809831"/>
  </r>
  <r>
    <n v="24"/>
    <x v="23"/>
    <n v="8482.9778011809831"/>
    <n v="108.52627796048073"/>
    <n v="69.645963038401206"/>
    <n v="38.880314922079506"/>
    <n v="8413.3318381425815"/>
  </r>
  <r>
    <n v="25"/>
    <x v="24"/>
    <n v="8413.3318381425815"/>
    <n v="108.52627796048073"/>
    <n v="69.96517370232722"/>
    <n v="38.561104258153506"/>
    <n v="8343.3666644402547"/>
  </r>
  <r>
    <n v="26"/>
    <x v="25"/>
    <n v="8343.3666644402547"/>
    <n v="108.52627796048073"/>
    <n v="70.285847415129552"/>
    <n v="38.240430545351174"/>
    <n v="8273.0808170251257"/>
  </r>
  <r>
    <n v="27"/>
    <x v="26"/>
    <n v="8273.0808170251257"/>
    <n v="108.52627796048073"/>
    <n v="70.607990882448902"/>
    <n v="37.918287078031838"/>
    <n v="8202.472826142679"/>
  </r>
  <r>
    <n v="28"/>
    <x v="27"/>
    <n v="8202.472826142679"/>
    <n v="108.52627796048073"/>
    <n v="70.931610840660113"/>
    <n v="37.594667119820613"/>
    <n v="8131.541215302017"/>
  </r>
  <r>
    <n v="29"/>
    <x v="28"/>
    <n v="8131.541215302017"/>
    <n v="108.52627796048073"/>
    <n v="71.256714057013141"/>
    <n v="37.269563903467585"/>
    <n v="8060.2845012450034"/>
  </r>
  <r>
    <n v="30"/>
    <x v="29"/>
    <n v="8060.2845012450034"/>
    <n v="108.52627796048073"/>
    <n v="71.583307329774456"/>
    <n v="36.94297063070627"/>
    <n v="7988.7011939152289"/>
  </r>
  <r>
    <n v="31"/>
    <x v="30"/>
    <n v="7988.7011939152289"/>
    <n v="108.52627796048073"/>
    <n v="71.911397488369261"/>
    <n v="36.614880472111473"/>
    <n v="7916.7897964268595"/>
  </r>
  <r>
    <n v="32"/>
    <x v="31"/>
    <n v="7916.7897964268595"/>
    <n v="108.52627796048073"/>
    <n v="72.240991393524283"/>
    <n v="36.285286566956444"/>
    <n v="7844.5488050333342"/>
  </r>
  <r>
    <n v="33"/>
    <x v="32"/>
    <n v="7844.5488050333342"/>
    <n v="108.52627796048073"/>
    <n v="72.572095937411277"/>
    <n v="35.954182023069457"/>
    <n v="7771.9767090959203"/>
  </r>
  <r>
    <n v="34"/>
    <x v="33"/>
    <n v="7771.9767090959203"/>
    <n v="108.52627796048073"/>
    <n v="72.904718043791064"/>
    <n v="35.621559916689655"/>
    <n v="7699.0719910521302"/>
  </r>
  <r>
    <n v="35"/>
    <x v="34"/>
    <n v="7699.0719910521302"/>
    <n v="108.52627796048073"/>
    <n v="73.238864668158442"/>
    <n v="35.287413292322277"/>
    <n v="7625.8331263839718"/>
  </r>
  <r>
    <n v="36"/>
    <x v="35"/>
    <n v="7625.8331263839718"/>
    <n v="108.52627796048073"/>
    <n v="73.574542797887503"/>
    <n v="34.951735162593224"/>
    <n v="7552.2585835860846"/>
  </r>
  <r>
    <n v="37"/>
    <x v="36"/>
    <n v="7552.2585835860846"/>
    <n v="108.52627796048073"/>
    <n v="73.911759452377822"/>
    <n v="34.614518508102904"/>
    <n v="7478.346824133705"/>
  </r>
  <r>
    <n v="38"/>
    <x v="37"/>
    <n v="7478.346824133705"/>
    <n v="108.52627796048073"/>
    <n v="74.250521683201214"/>
    <n v="34.275756277279505"/>
    <n v="7404.0963024505027"/>
  </r>
  <r>
    <n v="39"/>
    <x v="38"/>
    <n v="7404.0963024505027"/>
    <n v="108.52627796048073"/>
    <n v="74.590836574249224"/>
    <n v="33.935441386231503"/>
    <n v="7329.5054658762574"/>
  </r>
  <r>
    <n v="40"/>
    <x v="39"/>
    <n v="7329.5054658762574"/>
    <n v="108.52627796048073"/>
    <n v="74.932711241881194"/>
    <n v="33.593566718599526"/>
    <n v="7254.572754634376"/>
  </r>
  <r>
    <n v="41"/>
    <x v="40"/>
    <n v="7254.572754634376"/>
    <n v="108.52627796048073"/>
    <n v="75.276152835073148"/>
    <n v="33.250125125407571"/>
    <n v="7179.2966017993012"/>
  </r>
  <r>
    <n v="42"/>
    <x v="41"/>
    <n v="7179.2966017993012"/>
    <n v="108.52627796048073"/>
    <n v="75.621168535567236"/>
    <n v="32.905109424913483"/>
    <n v="7103.6754332637338"/>
  </r>
  <r>
    <n v="43"/>
    <x v="42"/>
    <n v="7103.6754332637338"/>
    <n v="108.52627796048073"/>
    <n v="75.967765558021924"/>
    <n v="32.558512402458796"/>
    <n v="7027.7076677057094"/>
  </r>
  <r>
    <n v="44"/>
    <x v="43"/>
    <n v="7027.7076677057094"/>
    <n v="108.52627796048073"/>
    <n v="76.31595115016286"/>
    <n v="32.210326810317866"/>
    <n v="6951.3917165555513"/>
  </r>
  <r>
    <n v="45"/>
    <x v="44"/>
    <n v="6951.3917165555513"/>
    <n v="108.52627796048073"/>
    <n v="76.665732592934432"/>
    <n v="31.860545367546287"/>
    <n v="6874.7259839626149"/>
  </r>
  <r>
    <n v="46"/>
    <x v="45"/>
    <n v="6874.7259839626149"/>
    <n v="108.52627796048073"/>
    <n v="77.017117200652066"/>
    <n v="31.509160759828674"/>
    <n v="6797.7088667619601"/>
  </r>
  <r>
    <n v="47"/>
    <x v="46"/>
    <n v="6797.7088667619601"/>
    <n v="108.52627796048073"/>
    <n v="77.370112321155034"/>
    <n v="31.156165639325678"/>
    <n v="6720.3387544408088"/>
  </r>
  <r>
    <n v="48"/>
    <x v="47"/>
    <n v="6720.3387544408088"/>
    <n v="108.52627796048073"/>
    <n v="77.724725335960343"/>
    <n v="30.80155262452039"/>
    <n v="6642.6140291048468"/>
  </r>
  <r>
    <n v="49"/>
    <x v="48"/>
    <n v="6642.6140291048468"/>
    <n v="108.52627796048073"/>
    <n v="78.080963660416828"/>
    <n v="30.445314300063902"/>
    <n v="6564.5330654444297"/>
  </r>
  <r>
    <n v="50"/>
    <x v="49"/>
    <n v="6564.5330654444297"/>
    <n v="108.52627796048073"/>
    <n v="78.438834743860411"/>
    <n v="30.087443216620329"/>
    <n v="6486.0942307005689"/>
  </r>
  <r>
    <n v="51"/>
    <x v="50"/>
    <n v="6486.0942307005689"/>
    <n v="108.52627796048073"/>
    <n v="78.79834606976975"/>
    <n v="29.727931890710963"/>
    <n v="6407.2958846307993"/>
  </r>
  <r>
    <n v="52"/>
    <x v="51"/>
    <n v="6407.2958846307993"/>
    <n v="108.52627796048073"/>
    <n v="79.159505155922872"/>
    <n v="29.366772804557851"/>
    <n v="6328.1363794748759"/>
  </r>
  <r>
    <n v="53"/>
    <x v="52"/>
    <n v="6328.1363794748759"/>
    <n v="108.52627796048073"/>
    <n v="79.522319554554173"/>
    <n v="29.003958405926536"/>
    <n v="6248.6140599203191"/>
  </r>
  <r>
    <n v="54"/>
    <x v="53"/>
    <n v="6248.6140599203191"/>
    <n v="108.52627796048073"/>
    <n v="79.88679685251256"/>
    <n v="28.639481107968166"/>
    <n v="6168.7272630678062"/>
  </r>
  <r>
    <n v="55"/>
    <x v="54"/>
    <n v="6168.7272630678062"/>
    <n v="108.52627796048073"/>
    <n v="80.252944671419897"/>
    <n v="28.273333289060815"/>
    <n v="6088.4743183963874"/>
  </r>
  <r>
    <n v="56"/>
    <x v="55"/>
    <n v="6088.4743183963874"/>
    <n v="108.52627796048073"/>
    <n v="80.620770667830584"/>
    <n v="27.905507292650142"/>
    <n v="6007.8535477285577"/>
  </r>
  <r>
    <n v="57"/>
    <x v="56"/>
    <n v="6007.8535477285577"/>
    <n v="108.52627796048073"/>
    <n v="80.990282533391465"/>
    <n v="27.535995427089251"/>
    <n v="5926.8632651951666"/>
  </r>
  <r>
    <n v="58"/>
    <x v="57"/>
    <n v="5926.8632651951666"/>
    <n v="108.52627796048073"/>
    <n v="81.361487995002847"/>
    <n v="27.164789965477876"/>
    <n v="5845.5017772001638"/>
  </r>
  <r>
    <n v="59"/>
    <x v="58"/>
    <n v="5845.5017772001638"/>
    <n v="108.52627796048073"/>
    <n v="81.73439481497995"/>
    <n v="26.79188314550078"/>
    <n v="5763.7673823851828"/>
  </r>
  <r>
    <n v="60"/>
    <x v="59"/>
    <n v="5763.7673823851828"/>
    <n v="108.52627796048073"/>
    <n v="82.109010791215269"/>
    <n v="26.417267169265454"/>
    <n v="5681.6583715939678"/>
  </r>
  <r>
    <n v="61"/>
    <x v="60"/>
    <n v="5681.6583715939678"/>
    <n v="108.52627796048073"/>
    <n v="82.485343757341667"/>
    <n v="26.040934203139052"/>
    <n v="5599.1730278366231"/>
  </r>
  <r>
    <n v="62"/>
    <x v="61"/>
    <n v="5599.1730278366231"/>
    <n v="108.52627796048073"/>
    <n v="82.863401582896159"/>
    <n v="25.662876377584567"/>
    <n v="5516.3096262537292"/>
  </r>
  <r>
    <n v="63"/>
    <x v="62"/>
    <n v="5516.3096262537292"/>
    <n v="108.52627796048073"/>
    <n v="83.243192173484431"/>
    <n v="25.283085786996288"/>
    <n v="5433.0664340802459"/>
  </r>
  <r>
    <n v="64"/>
    <x v="63"/>
    <n v="5433.0664340802459"/>
    <n v="108.52627796048073"/>
    <n v="83.62472347094625"/>
    <n v="24.90155448953449"/>
    <n v="5349.4417106092969"/>
  </r>
  <r>
    <n v="65"/>
    <x v="64"/>
    <n v="5349.4417106092969"/>
    <n v="108.52627796048073"/>
    <n v="84.008003453521411"/>
    <n v="24.518274506959319"/>
    <n v="5265.4337071557729"/>
  </r>
  <r>
    <n v="66"/>
    <x v="65"/>
    <n v="5265.4337071557729"/>
    <n v="108.52627796048073"/>
    <n v="84.393040136016708"/>
    <n v="24.133237824464011"/>
    <n v="5181.0406670197572"/>
  </r>
  <r>
    <n v="67"/>
    <x v="66"/>
    <n v="5181.0406670197572"/>
    <n v="108.52627796048073"/>
    <n v="84.779841569973442"/>
    <n v="23.74643639050727"/>
    <n v="5096.2608254497845"/>
  </r>
  <r>
    <n v="68"/>
    <x v="67"/>
    <n v="5096.2608254497845"/>
    <n v="108.52627796048073"/>
    <n v="85.168415843835817"/>
    <n v="23.357862116644892"/>
    <n v="5011.092409605948"/>
  </r>
  <r>
    <n v="69"/>
    <x v="68"/>
    <n v="5011.092409605948"/>
    <n v="108.52627796048073"/>
    <n v="85.558771083120078"/>
    <n v="22.967506877360641"/>
    <n v="4925.5336385228238"/>
  </r>
  <r>
    <n v="70"/>
    <x v="69"/>
    <n v="4925.5336385228238"/>
    <n v="108.52627796048073"/>
    <n v="85.950915450584375"/>
    <n v="22.575362509896344"/>
    <n v="4839.5827230722389"/>
  </r>
  <r>
    <n v="71"/>
    <x v="70"/>
    <n v="4839.5827230722389"/>
    <n v="108.52627796048073"/>
    <n v="86.344857146399562"/>
    <n v="22.181420814081161"/>
    <n v="4753.2378659258429"/>
  </r>
  <r>
    <n v="72"/>
    <x v="71"/>
    <n v="4753.2378659258429"/>
    <n v="108.52627796048073"/>
    <n v="86.740604408320564"/>
    <n v="21.785673552160162"/>
    <n v="4666.4972615175229"/>
  </r>
  <r>
    <n v="73"/>
    <x v="72"/>
    <n v="4666.4972615175229"/>
    <n v="108.52627796048073"/>
    <n v="87.138165511858702"/>
    <n v="21.388112448622032"/>
    <n v="4579.3590960056645"/>
  </r>
  <r>
    <n v="74"/>
    <x v="73"/>
    <n v="4579.3590960056645"/>
    <n v="108.52627796048073"/>
    <n v="87.53754877045472"/>
    <n v="20.988729190026014"/>
    <n v="4491.8215472352076"/>
  </r>
  <r>
    <n v="75"/>
    <x v="74"/>
    <n v="4491.8215472352076"/>
    <n v="108.52627796048073"/>
    <n v="87.938762535652629"/>
    <n v="20.587515424828098"/>
    <n v="4403.8827846995555"/>
  </r>
  <r>
    <n v="76"/>
    <x v="75"/>
    <n v="4403.8827846995555"/>
    <n v="108.52627796048073"/>
    <n v="88.341815197274386"/>
    <n v="20.184462763206355"/>
    <n v="4315.5409695022809"/>
  </r>
  <r>
    <n v="77"/>
    <x v="76"/>
    <n v="4315.5409695022809"/>
    <n v="108.52627796048073"/>
    <n v="88.746715183595214"/>
    <n v="19.779562776885513"/>
    <n v="4226.7942543186837"/>
  </r>
  <r>
    <n v="78"/>
    <x v="77"/>
    <n v="4226.7942543186837"/>
    <n v="108.52627796048073"/>
    <n v="89.153470961520028"/>
    <n v="19.372806998960701"/>
    <n v="4137.6407833571648"/>
  </r>
  <r>
    <n v="79"/>
    <x v="78"/>
    <n v="4137.6407833571648"/>
    <n v="108.52627796048073"/>
    <n v="89.562091036760322"/>
    <n v="18.964186923720401"/>
    <n v="4048.0786923204068"/>
  </r>
  <r>
    <n v="80"/>
    <x v="79"/>
    <n v="4048.0786923204068"/>
    <n v="108.52627796048073"/>
    <n v="89.972583954012137"/>
    <n v="18.553694006468582"/>
    <n v="3958.1061083663935"/>
  </r>
  <r>
    <n v="81"/>
    <x v="80"/>
    <n v="3958.1061083663935"/>
    <n v="108.52627796048073"/>
    <n v="90.384958297134702"/>
    <n v="18.141319663346028"/>
    <n v="3867.7211500692556"/>
  </r>
  <r>
    <n v="82"/>
    <x v="81"/>
    <n v="3867.7211500692556"/>
    <n v="108.52627796048073"/>
    <n v="90.799222689329909"/>
    <n v="17.727055271150828"/>
    <n v="3776.9219273799263"/>
  </r>
  <r>
    <n v="83"/>
    <x v="82"/>
    <n v="3776.9219273799263"/>
    <n v="108.52627796048073"/>
    <n v="91.215385793322653"/>
    <n v="17.310892167158062"/>
    <n v="3685.7065415866073"/>
  </r>
  <r>
    <n v="84"/>
    <x v="83"/>
    <n v="3685.7065415866073"/>
    <n v="108.52627796048073"/>
    <n v="91.633456311542048"/>
    <n v="16.892821648938668"/>
    <n v="3594.0730852750621"/>
  </r>
  <r>
    <n v="85"/>
    <x v="84"/>
    <n v="3594.0730852750621"/>
    <n v="108.52627796048073"/>
    <n v="92.053442986303295"/>
    <n v="16.472834974177438"/>
    <n v="3502.0196422887584"/>
  </r>
  <r>
    <n v="86"/>
    <x v="85"/>
    <n v="3502.0196422887584"/>
    <n v="108.52627796048073"/>
    <n v="92.47535459999051"/>
    <n v="16.050923360490213"/>
    <n v="3409.5442876887664"/>
  </r>
  <r>
    <n v="87"/>
    <x v="86"/>
    <n v="3409.5442876887664"/>
    <n v="108.52627796048073"/>
    <n v="92.899199975240464"/>
    <n v="15.627077985240252"/>
    <n v="3316.6450877135267"/>
  </r>
  <r>
    <n v="88"/>
    <x v="87"/>
    <n v="3316.6450877135267"/>
    <n v="108.52627796048073"/>
    <n v="93.324987975126987"/>
    <n v="15.201289985353732"/>
    <n v="3223.3200997383992"/>
  </r>
  <r>
    <n v="89"/>
    <x v="88"/>
    <n v="3223.3200997383992"/>
    <n v="108.52627796048073"/>
    <n v="93.752727503346321"/>
    <n v="14.7735504571344"/>
    <n v="3129.5673722350548"/>
  </r>
  <r>
    <n v="90"/>
    <x v="89"/>
    <n v="3129.5673722350548"/>
    <n v="108.52627796048073"/>
    <n v="94.182427504403321"/>
    <n v="14.343850456077401"/>
    <n v="3035.3849447306511"/>
  </r>
  <r>
    <n v="91"/>
    <x v="90"/>
    <n v="3035.3849447306511"/>
    <n v="108.52627796048073"/>
    <n v="94.614096963798517"/>
    <n v="13.912180996682217"/>
    <n v="2940.770847766853"/>
  </r>
  <r>
    <n v="92"/>
    <x v="91"/>
    <n v="2940.770847766853"/>
    <n v="108.52627796048073"/>
    <n v="95.047744908215918"/>
    <n v="13.478533052264805"/>
    <n v="2845.7231028586375"/>
  </r>
  <r>
    <n v="93"/>
    <x v="92"/>
    <n v="2845.7231028586375"/>
    <n v="108.52627796048073"/>
    <n v="95.483380405711912"/>
    <n v="13.042897554768816"/>
    <n v="2750.2397224529232"/>
  </r>
  <r>
    <n v="94"/>
    <x v="93"/>
    <n v="2750.2397224529232"/>
    <n v="108.52627796048073"/>
    <n v="95.921012565904761"/>
    <n v="12.605265394575971"/>
    <n v="2654.3187098870203"/>
  </r>
  <r>
    <n v="95"/>
    <x v="94"/>
    <n v="2654.3187098870203"/>
    <n v="108.52627796048073"/>
    <n v="96.360650540165153"/>
    <n v="12.165627420315575"/>
    <n v="2557.9580593468545"/>
  </r>
  <r>
    <n v="96"/>
    <x v="95"/>
    <n v="2557.9580593468545"/>
    <n v="108.52627796048073"/>
    <n v="96.802303521807588"/>
    <n v="11.723974438673149"/>
    <n v="2461.1557558250443"/>
  </r>
  <r>
    <n v="97"/>
    <x v="96"/>
    <n v="2461.1557558250443"/>
    <n v="108.52627796048073"/>
    <n v="97.245980746282527"/>
    <n v="11.280297214198198"/>
    <n v="2363.9097750787605"/>
  </r>
  <r>
    <n v="98"/>
    <x v="97"/>
    <n v="2363.9097750787605"/>
    <n v="108.52627796048073"/>
    <n v="97.691691491369653"/>
    <n v="10.834586469111072"/>
    <n v="2266.2180835873896"/>
  </r>
  <r>
    <n v="99"/>
    <x v="98"/>
    <n v="2266.2180835873896"/>
    <n v="108.52627796048073"/>
    <n v="98.139445077371761"/>
    <n v="10.386832883108958"/>
    <n v="2168.07863851002"/>
  </r>
  <r>
    <n v="100"/>
    <x v="99"/>
    <n v="2168.07863851002"/>
    <n v="108.52627796048073"/>
    <n v="98.58925086730973"/>
    <n v="9.9370270931710039"/>
    <n v="2069.4893876427104"/>
  </r>
  <r>
    <n v="101"/>
    <x v="100"/>
    <n v="2069.4893876427104"/>
    <n v="108.52627796048073"/>
    <n v="99.041118267118222"/>
    <n v="9.4851596933625029"/>
    <n v="1970.4482693755872"/>
  </r>
  <r>
    <n v="102"/>
    <x v="101"/>
    <n v="1970.4482693755872"/>
    <n v="108.52627796048073"/>
    <n v="99.495056725842531"/>
    <n v="9.0312212346382097"/>
    <n v="1870.9532126497452"/>
  </r>
  <r>
    <n v="103"/>
    <x v="102"/>
    <n v="1870.9532126497452"/>
    <n v="108.52627796048073"/>
    <n v="99.951075735835957"/>
    <n v="8.5752022246447659"/>
    <n v="1771.0021369139104"/>
  </r>
  <r>
    <n v="104"/>
    <x v="103"/>
    <n v="1771.0021369139104"/>
    <n v="108.52627796048073"/>
    <n v="100.40918483295853"/>
    <n v="8.1170931275221836"/>
    <n v="1670.5929520809568"/>
  </r>
  <r>
    <n v="105"/>
    <x v="104"/>
    <n v="1670.5929520809568"/>
    <n v="108.52627796048073"/>
    <n v="100.86939359677626"/>
    <n v="7.6568843637044584"/>
    <n v="1569.7235584841746"/>
  </r>
  <r>
    <n v="106"/>
    <x v="105"/>
    <n v="1569.7235584841746"/>
    <n v="108.52627796048073"/>
    <n v="101.33171165076151"/>
    <n v="7.1945663097192325"/>
    <n v="1468.3918468334177"/>
  </r>
  <r>
    <n v="107"/>
    <x v="106"/>
    <n v="1468.3918468334177"/>
    <n v="108.52627796048073"/>
    <n v="101.79614866249415"/>
    <n v="6.7301292979865748"/>
    <n v="1366.5956981709169"/>
  </r>
  <r>
    <n v="108"/>
    <x v="107"/>
    <n v="1366.5956981709169"/>
    <n v="108.52627796048073"/>
    <n v="102.26271434386391"/>
    <n v="6.2635636166168105"/>
    <n v="1264.3329838270583"/>
  </r>
  <r>
    <n v="109"/>
    <x v="108"/>
    <n v="1264.3329838270583"/>
    <n v="108.52627796048073"/>
    <n v="102.73141845127329"/>
    <n v="5.7948595092074351"/>
    <n v="1161.6015653757859"/>
  </r>
  <r>
    <n v="110"/>
    <x v="109"/>
    <n v="1161.6015653757859"/>
    <n v="108.52627796048073"/>
    <n v="103.20227078584162"/>
    <n v="5.3240071746390987"/>
    <n v="1058.3992945899427"/>
  </r>
  <r>
    <n v="111"/>
    <x v="110"/>
    <n v="1058.3992945899427"/>
    <n v="108.52627796048073"/>
    <n v="103.67528119361006"/>
    <n v="4.850996766870658"/>
    <n v="954.72401339633325"/>
  </r>
  <r>
    <n v="112"/>
    <x v="111"/>
    <n v="954.72401339633325"/>
    <n v="108.52627796048073"/>
    <n v="104.15045956574744"/>
    <n v="4.3758183947332787"/>
    <n v="850.57355383058166"/>
  </r>
  <r>
    <n v="113"/>
    <x v="112"/>
    <n v="850.57355383058166"/>
    <n v="108.52627796048073"/>
    <n v="104.62781583875713"/>
    <n v="3.8984621217236026"/>
    <n v="745.94573799182399"/>
  </r>
  <r>
    <n v="114"/>
    <x v="113"/>
    <n v="745.94573799182399"/>
    <n v="108.52627796048073"/>
    <n v="105.10735999468474"/>
    <n v="3.4189179657959654"/>
    <n v="640.83837799713729"/>
  </r>
  <r>
    <n v="115"/>
    <x v="114"/>
    <n v="640.83837799713729"/>
    <n v="108.52627796048073"/>
    <n v="105.58910206132707"/>
    <n v="2.9371758991536607"/>
    <n v="535.24927593581015"/>
  </r>
  <r>
    <n v="116"/>
    <x v="115"/>
    <n v="535.24927593581015"/>
    <n v="108.52627796048073"/>
    <n v="106.07305211244147"/>
    <n v="2.4532258480392444"/>
    <n v="429.1762238233714"/>
  </r>
  <r>
    <n v="117"/>
    <x v="116"/>
    <n v="429.1762238233714"/>
    <n v="108.52627796048073"/>
    <n v="106.55922026795685"/>
    <n v="1.9670576925238876"/>
    <n v="322.61700355541325"/>
  </r>
  <r>
    <n v="118"/>
    <x v="117"/>
    <n v="322.61700355541325"/>
    <n v="108.52627796048073"/>
    <n v="107.04761669418498"/>
    <n v="1.4786612662957521"/>
    <n v="215.56938686122521"/>
  </r>
  <r>
    <n v="119"/>
    <x v="118"/>
    <n v="215.56938686122521"/>
    <n v="108.52627796048073"/>
    <n v="107.53825160403331"/>
    <n v="0.98802635644740411"/>
    <n v="108.03113525719527"/>
  </r>
  <r>
    <n v="120"/>
    <x v="119"/>
    <n v="108.03113525719527"/>
    <n v="108.52627796048073"/>
    <n v="108.03113525721848"/>
    <n v="0.49514270326225146"/>
    <n v="-2.5465851649641991E-11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  <r>
    <s v=""/>
    <x v="120"/>
    <s v="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chartFormat="6">
  <location ref="K3:N15" firstHeaderRow="0" firstDataRow="1" firstDataCol="1"/>
  <pivotFields count="9"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65" showAll="0"/>
    <pivotField dataField="1" numFmtId="165" showAll="0"/>
    <pivotField dataField="1" numFmtId="165" showAll="0"/>
    <pivotField dataField="1" numFmtId="165" showAll="0"/>
    <pivotField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Row" showAll="0">
      <items count="14">
        <item sd="0" x="1"/>
        <item sd="0" x="2"/>
        <item sd="0" x="3"/>
        <item sd="0" x="4"/>
        <item sd="0" x="5"/>
        <item sd="0" x="6"/>
        <item sd="0" x="7"/>
        <item x="0"/>
        <item x="8"/>
        <item x="9"/>
        <item x="10"/>
        <item x="11"/>
        <item x="12"/>
        <item t="default"/>
      </items>
    </pivotField>
  </pivotFields>
  <rowFields count="1">
    <field x="8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Zaplatená istina" fld="4" showDataAs="runTotal" baseField="8" baseItem="1" numFmtId="166"/>
    <dataField name="Zaplatené úroky" fld="5" showDataAs="runTotal" baseField="8" baseItem="1" numFmtId="166"/>
    <dataField name="Zostatok úveru" fld="6" subtotal="max" baseField="8" baseItem="1" numFmtId="166"/>
  </dataFields>
  <chartFormats count="3">
    <chartFormat chart="0" format="1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3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Úver" displayName="Úver" ref="B16:H376" totalsRowShown="0" headerRowDxfId="8" dataDxfId="7">
  <tableColumns count="7">
    <tableColumn id="1" name="Číslo platby" dataDxfId="6" dataCellStyle="Čiarka">
      <calculatedColumnFormula>IFERROR(IF(ÚverNieJeSplatený*ÚverJeDobrý,ČísloPlatby,""), "")</calculatedColumnFormula>
    </tableColumn>
    <tableColumn id="2" name="Dátum platby" dataDxfId="5" dataCellStyle="Dátum">
      <calculatedColumnFormula>IFERROR(IF(ÚverNieJeSplatený*ÚverJeDobrý,DátumPlatby,PočiatočnýDátumÚveru), PočiatočnýDátumÚveru)</calculatedColumnFormula>
    </tableColumn>
    <tableColumn id="3" name="Počiatočný zostatok" dataDxfId="4" dataCellStyle="Mena">
      <calculatedColumnFormula>IFERROR(IF(ÚverNieJeSplatený*ÚverJeDobrý,HodnotaÚveru,""), "")</calculatedColumnFormula>
    </tableColumn>
    <tableColumn id="4" name="Platba" dataDxfId="3" dataCellStyle="Mena">
      <calculatedColumnFormula>IFERROR(IF(ÚverNieJeSplatený*ÚverJeDobrý,MesačnáSplátka,0), 0)</calculatedColumnFormula>
    </tableColumn>
    <tableColumn id="5" name="Istina" dataDxfId="2" dataCellStyle="Mena">
      <calculatedColumnFormula>IFERROR(IF(ÚverNieJeSplatený*ÚverJeDobrý,Istina,0), 0)</calculatedColumnFormula>
    </tableColumn>
    <tableColumn id="6" name="Úroky" dataDxfId="1" dataCellStyle="Mena">
      <calculatedColumnFormula>IFERROR(IF(ÚverNieJeSplatený*ÚverJeDobrý,SumaÚrokov,0), 0)</calculatedColumnFormula>
    </tableColumn>
    <tableColumn id="7" name="Konečný zostatok" dataDxfId="0" dataCellStyle="Mena">
      <calculatedColumnFormula>IFERROR(IF(ÚverNieJeSplatený*ÚverJeDobrý,KonečnýZostatok,0), 0)</calculatedColumnFormula>
    </tableColumn>
  </tableColumns>
  <tableStyleInfo name="Úverová kalkulačka" showFirstColumn="0" showLastColumn="0" showRowStripes="1" showColumnStripes="0"/>
  <extLst>
    <ext xmlns:x14="http://schemas.microsoft.com/office/spreadsheetml/2009/9/main" uri="{504A1905-F514-4f6f-8877-14C23A59335A}">
      <x14:table altTextSummary="V tejto tabuľke nájdete sledovacie číslo splátky, dátum splátky, počiatočný zostatok, konečný zostatok, splátku, istinu a výšku úrokov.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76"/>
  <sheetViews>
    <sheetView showGridLines="0" tabSelected="1" topLeftCell="A16" zoomScaleNormal="100" workbookViewId="0">
      <selection activeCell="O1" sqref="O1"/>
    </sheetView>
  </sheetViews>
  <sheetFormatPr defaultColWidth="8.88671875" defaultRowHeight="15" x14ac:dyDescent="0.2"/>
  <cols>
    <col min="1" max="1" width="1.44140625" style="2" customWidth="1"/>
    <col min="2" max="2" width="6.6640625" style="3" customWidth="1"/>
    <col min="3" max="3" width="19.6640625" style="3" customWidth="1"/>
    <col min="4" max="8" width="15.6640625" style="3" customWidth="1"/>
    <col min="9" max="9" width="1.44140625" style="2" customWidth="1"/>
    <col min="10" max="10" width="8.88671875" style="2"/>
    <col min="11" max="11" width="18.6640625" style="2" hidden="1" customWidth="1"/>
    <col min="12" max="12" width="15.109375" style="2" hidden="1" customWidth="1"/>
    <col min="13" max="13" width="15.33203125" style="2" hidden="1" customWidth="1"/>
    <col min="14" max="14" width="14.33203125" style="2" hidden="1" customWidth="1"/>
    <col min="15" max="16384" width="8.88671875" style="2"/>
  </cols>
  <sheetData>
    <row r="1" spans="2:14" ht="138.94999999999999" customHeight="1" x14ac:dyDescent="0.2">
      <c r="I1" s="4" t="s">
        <v>15</v>
      </c>
    </row>
    <row r="2" spans="2:14" ht="128.1" customHeight="1" x14ac:dyDescent="0.2">
      <c r="B2" s="21" t="s">
        <v>34</v>
      </c>
      <c r="C2" s="21"/>
      <c r="D2" s="21"/>
      <c r="E2" s="21"/>
      <c r="F2" s="21"/>
      <c r="G2" s="21"/>
      <c r="H2" s="21"/>
    </row>
    <row r="3" spans="2:14" ht="24" customHeight="1" x14ac:dyDescent="0.2">
      <c r="B3" s="5"/>
      <c r="C3" s="6"/>
      <c r="D3" s="6"/>
      <c r="E3" s="6"/>
      <c r="F3" s="6"/>
      <c r="G3" s="6"/>
      <c r="H3" s="6"/>
      <c r="K3" s="1" t="s">
        <v>17</v>
      </c>
      <c r="L3" t="s">
        <v>25</v>
      </c>
      <c r="M3" t="s">
        <v>26</v>
      </c>
      <c r="N3" t="s">
        <v>27</v>
      </c>
    </row>
    <row r="4" spans="2:14" ht="24" customHeight="1" x14ac:dyDescent="0.2">
      <c r="B4" s="26" t="s">
        <v>0</v>
      </c>
      <c r="C4" s="26"/>
      <c r="D4" s="26"/>
      <c r="E4" s="2"/>
      <c r="K4" s="11" t="s">
        <v>18</v>
      </c>
      <c r="L4" s="12">
        <v>188.94217885727031</v>
      </c>
      <c r="M4" s="12">
        <v>136.63665502417189</v>
      </c>
      <c r="N4" s="12">
        <v>9937.3070553728521</v>
      </c>
    </row>
    <row r="5" spans="2:14" ht="24" customHeight="1" x14ac:dyDescent="0.2">
      <c r="B5" s="22" t="s">
        <v>1</v>
      </c>
      <c r="C5" s="23"/>
      <c r="D5" s="13">
        <v>7500</v>
      </c>
      <c r="E5" s="2"/>
      <c r="K5" s="11" t="s">
        <v>19</v>
      </c>
      <c r="L5" s="12">
        <v>971.17270130745817</v>
      </c>
      <c r="M5" s="12">
        <v>656.72146809975266</v>
      </c>
      <c r="N5" s="12">
        <v>9747.4988915291524</v>
      </c>
    </row>
    <row r="6" spans="2:14" ht="24" customHeight="1" x14ac:dyDescent="0.2">
      <c r="B6" s="22" t="s">
        <v>2</v>
      </c>
      <c r="C6" s="23"/>
      <c r="D6" s="14">
        <v>0.04</v>
      </c>
      <c r="E6" s="2"/>
      <c r="K6" s="11" t="s">
        <v>20</v>
      </c>
      <c r="L6" s="12">
        <v>1797.5271738573206</v>
      </c>
      <c r="M6" s="12">
        <v>1132.6823310756588</v>
      </c>
      <c r="N6" s="12">
        <v>8961.6831458510678</v>
      </c>
    </row>
    <row r="7" spans="2:14" ht="24" customHeight="1" x14ac:dyDescent="0.2">
      <c r="B7" s="22" t="s">
        <v>3</v>
      </c>
      <c r="C7" s="23"/>
      <c r="D7" s="15">
        <v>10</v>
      </c>
      <c r="E7" s="2"/>
      <c r="K7" s="11" t="s">
        <v>21</v>
      </c>
      <c r="L7" s="12">
        <v>2670.494534123738</v>
      </c>
      <c r="M7" s="12">
        <v>1562.0303063350098</v>
      </c>
      <c r="N7" s="12">
        <v>8131.541215302017</v>
      </c>
    </row>
    <row r="8" spans="2:14" ht="24" customHeight="1" x14ac:dyDescent="0.2">
      <c r="B8" s="24" t="s">
        <v>33</v>
      </c>
      <c r="C8" s="25"/>
      <c r="D8" s="16">
        <f ca="1">TODAY()</f>
        <v>45174</v>
      </c>
      <c r="E8" s="2"/>
      <c r="K8" s="11" t="s">
        <v>22</v>
      </c>
      <c r="L8" s="12">
        <v>3592.7041153691935</v>
      </c>
      <c r="M8" s="12">
        <v>1942.1360606153232</v>
      </c>
      <c r="N8" s="12">
        <v>7254.572754634376</v>
      </c>
    </row>
    <row r="9" spans="2:14" ht="9" customHeight="1" x14ac:dyDescent="0.2">
      <c r="B9" s="7"/>
      <c r="C9" s="2"/>
      <c r="D9" s="2"/>
      <c r="E9" s="2"/>
      <c r="F9" s="2"/>
      <c r="G9" s="2"/>
      <c r="H9" s="2"/>
      <c r="K9" s="11" t="s">
        <v>23</v>
      </c>
      <c r="L9" s="12">
        <v>4566.933565919745</v>
      </c>
      <c r="M9" s="12">
        <v>2270.2219455905401</v>
      </c>
      <c r="N9" s="12">
        <v>6328.1363794748759</v>
      </c>
    </row>
    <row r="10" spans="2:14" ht="24" customHeight="1" x14ac:dyDescent="0.2">
      <c r="B10" s="26" t="s">
        <v>4</v>
      </c>
      <c r="C10" s="26"/>
      <c r="D10" s="26"/>
      <c r="E10" s="2"/>
      <c r="F10" s="2"/>
      <c r="G10" s="2"/>
      <c r="H10" s="2"/>
      <c r="K10" s="11" t="s">
        <v>24</v>
      </c>
      <c r="L10" s="12">
        <v>5596.1172153004291</v>
      </c>
      <c r="M10" s="12">
        <v>2543.3536317356247</v>
      </c>
      <c r="N10" s="12">
        <v>5349.4417106092969</v>
      </c>
    </row>
    <row r="11" spans="2:14" ht="24" customHeight="1" x14ac:dyDescent="0.2">
      <c r="B11" s="22" t="s">
        <v>5</v>
      </c>
      <c r="C11" s="23"/>
      <c r="D11" s="13">
        <f ca="1">IFERROR(IF(ÚverJeDobrý,MesačnáSplátka,""), "")</f>
        <v>75.933853623661122</v>
      </c>
      <c r="E11" s="2"/>
      <c r="F11" s="2"/>
      <c r="G11" s="2"/>
      <c r="H11" s="2"/>
      <c r="K11" s="11" t="s">
        <v>28</v>
      </c>
      <c r="L11" s="12">
        <v>6683.3549122864551</v>
      </c>
      <c r="M11" s="12">
        <v>2758.4312702753678</v>
      </c>
      <c r="N11" s="12">
        <v>4315.5409695022809</v>
      </c>
    </row>
    <row r="12" spans="2:14" ht="24" customHeight="1" x14ac:dyDescent="0.2">
      <c r="B12" s="22" t="s">
        <v>6</v>
      </c>
      <c r="C12" s="23"/>
      <c r="D12" s="15">
        <f ca="1">IFERROR(IF(ÚverJeDobrý,RokyÚveru*12,""), "")</f>
        <v>120</v>
      </c>
      <c r="E12" s="2"/>
      <c r="F12" s="2"/>
      <c r="G12" s="2"/>
      <c r="H12" s="2"/>
      <c r="K12" s="11" t="s">
        <v>29</v>
      </c>
      <c r="L12" s="12">
        <v>7831.92136148996</v>
      </c>
      <c r="M12" s="12">
        <v>2912.180156597632</v>
      </c>
      <c r="N12" s="12">
        <v>3223.3200997383992</v>
      </c>
    </row>
    <row r="13" spans="2:14" ht="24" customHeight="1" x14ac:dyDescent="0.2">
      <c r="B13" s="22" t="s">
        <v>7</v>
      </c>
      <c r="C13" s="23"/>
      <c r="D13" s="13">
        <f ca="1">IFERROR(IF(ÚverJeDobrý,CelkovéNákladyNaÚver-VýškaÚveru,""), "")</f>
        <v>1612.0624348393339</v>
      </c>
      <c r="E13" s="2"/>
      <c r="F13" s="2"/>
      <c r="G13" s="2"/>
      <c r="H13" s="2"/>
      <c r="K13" s="11" t="s">
        <v>30</v>
      </c>
      <c r="L13" s="12">
        <v>9045.2759866036449</v>
      </c>
      <c r="M13" s="12">
        <v>3001.1408670097148</v>
      </c>
      <c r="N13" s="12">
        <v>2069.4893876427104</v>
      </c>
    </row>
    <row r="14" spans="2:14" ht="24" customHeight="1" x14ac:dyDescent="0.2">
      <c r="B14" s="24" t="s">
        <v>32</v>
      </c>
      <c r="C14" s="25"/>
      <c r="D14" s="17">
        <f ca="1">IFERROR(IF(ÚverJeDobrý,MesačnáSplátka*PočetSplátok,""), "")</f>
        <v>9112.0624348393339</v>
      </c>
      <c r="E14" s="2"/>
      <c r="F14" s="2"/>
      <c r="G14" s="2"/>
      <c r="H14" s="2"/>
      <c r="K14" s="11" t="s">
        <v>31</v>
      </c>
      <c r="L14" s="12">
        <v>9999.9999999999964</v>
      </c>
      <c r="M14" s="12">
        <v>3023.1533552576898</v>
      </c>
      <c r="N14" s="12">
        <v>850.57355383058166</v>
      </c>
    </row>
    <row r="15" spans="2:14" ht="24" customHeight="1" x14ac:dyDescent="0.2">
      <c r="B15" s="7"/>
      <c r="C15" s="2"/>
      <c r="D15" s="2"/>
      <c r="E15" s="2"/>
      <c r="F15" s="2"/>
      <c r="G15" s="2"/>
      <c r="H15" s="2"/>
      <c r="K15" s="11" t="s">
        <v>16</v>
      </c>
      <c r="L15" s="12"/>
      <c r="M15" s="12"/>
      <c r="N15" s="12">
        <v>9937.3070553728521</v>
      </c>
    </row>
    <row r="16" spans="2:14" ht="41.1" customHeight="1" x14ac:dyDescent="0.2">
      <c r="B16" s="18" t="s">
        <v>8</v>
      </c>
      <c r="C16" s="19" t="s">
        <v>9</v>
      </c>
      <c r="D16" s="20" t="s">
        <v>10</v>
      </c>
      <c r="E16" s="20" t="s">
        <v>11</v>
      </c>
      <c r="F16" s="20" t="s">
        <v>12</v>
      </c>
      <c r="G16" s="20" t="s">
        <v>13</v>
      </c>
      <c r="H16" s="20" t="s">
        <v>14</v>
      </c>
      <c r="K16"/>
      <c r="L16"/>
      <c r="M16"/>
    </row>
    <row r="17" spans="2:13" x14ac:dyDescent="0.2">
      <c r="B17" s="9">
        <f ca="1">IFERROR(IF(ÚverNieJeSplatený*ÚverJeDobrý,ČísloPlatby,""), "")</f>
        <v>1</v>
      </c>
      <c r="C17" s="10">
        <f ca="1">IFERROR(IF(ÚverNieJeSplatený*ÚverJeDobrý,DátumPlatby,PočiatočnýDátumÚveru), PočiatočnýDátumÚveru)</f>
        <v>45204</v>
      </c>
      <c r="D17" s="8">
        <f ca="1">IFERROR(IF(ÚverNieJeSplatený*ÚverJeDobrý,HodnotaÚveru,""), "")</f>
        <v>7500</v>
      </c>
      <c r="E17" s="8">
        <f ca="1">IFERROR(IF(ÚverNieJeSplatený*ÚverJeDobrý,MesačnáSplátka,0), 0)</f>
        <v>75.933853623661122</v>
      </c>
      <c r="F17" s="8">
        <f ca="1">IFERROR(IF(ÚverNieJeSplatený*ÚverJeDobrý,Istina,0), 0)</f>
        <v>50.933853623661115</v>
      </c>
      <c r="G17" s="8">
        <f ca="1">IFERROR(IF(ÚverNieJeSplatený*ÚverJeDobrý,SumaÚrokov,0), 0)</f>
        <v>25</v>
      </c>
      <c r="H17" s="8">
        <f ca="1">IFERROR(IF(ÚverNieJeSplatený*ÚverJeDobrý,KonečnýZostatok,0), 0)</f>
        <v>7449.0661463763381</v>
      </c>
      <c r="K17"/>
      <c r="L17"/>
      <c r="M17"/>
    </row>
    <row r="18" spans="2:13" x14ac:dyDescent="0.2">
      <c r="B18" s="9">
        <f ca="1">IFERROR(IF(ÚverNieJeSplatený*ÚverJeDobrý,ČísloPlatby,""), "")</f>
        <v>2</v>
      </c>
      <c r="C18" s="10">
        <f ca="1">IFERROR(IF(ÚverNieJeSplatený*ÚverJeDobrý,DátumPlatby,PočiatočnýDátumÚveru), PočiatočnýDátumÚveru)</f>
        <v>45235</v>
      </c>
      <c r="D18" s="8">
        <f ca="1">IFERROR(IF(ÚverNieJeSplatený*ÚverJeDobrý,HodnotaÚveru,""), "")</f>
        <v>7449.0661463763381</v>
      </c>
      <c r="E18" s="8">
        <f ca="1">IFERROR(IF(ÚverNieJeSplatený*ÚverJeDobrý,MesačnáSplátka,0), 0)</f>
        <v>75.933853623661122</v>
      </c>
      <c r="F18" s="8">
        <f ca="1">IFERROR(IF(ÚverNieJeSplatený*ÚverJeDobrý,Istina,0), 0)</f>
        <v>51.103633135739983</v>
      </c>
      <c r="G18" s="8">
        <f ca="1">IFERROR(IF(ÚverNieJeSplatený*ÚverJeDobrý,SumaÚrokov,0), 0)</f>
        <v>24.830220487921132</v>
      </c>
      <c r="H18" s="8">
        <f ca="1">IFERROR(IF(ÚverNieJeSplatený*ÚverJeDobrý,KonečnýZostatok,0), 0)</f>
        <v>7397.9625132405954</v>
      </c>
      <c r="K18"/>
      <c r="L18"/>
      <c r="M18"/>
    </row>
    <row r="19" spans="2:13" x14ac:dyDescent="0.2">
      <c r="B19" s="9">
        <f ca="1">IFERROR(IF(ÚverNieJeSplatený*ÚverJeDobrý,ČísloPlatby,""), "")</f>
        <v>3</v>
      </c>
      <c r="C19" s="10">
        <f ca="1">IFERROR(IF(ÚverNieJeSplatený*ÚverJeDobrý,DátumPlatby,PočiatočnýDátumÚveru), PočiatočnýDátumÚveru)</f>
        <v>45265</v>
      </c>
      <c r="D19" s="8">
        <f ca="1">IFERROR(IF(ÚverNieJeSplatený*ÚverJeDobrý,HodnotaÚveru,""), "")</f>
        <v>7397.9625132405954</v>
      </c>
      <c r="E19" s="8">
        <f ca="1">IFERROR(IF(ÚverNieJeSplatený*ÚverJeDobrý,MesačnáSplátka,0), 0)</f>
        <v>75.933853623661122</v>
      </c>
      <c r="F19" s="8">
        <f ca="1">IFERROR(IF(ÚverNieJeSplatený*ÚverJeDobrý,Istina,0), 0)</f>
        <v>51.273978579525782</v>
      </c>
      <c r="G19" s="8">
        <f ca="1">IFERROR(IF(ÚverNieJeSplatený*ÚverJeDobrý,SumaÚrokov,0), 0)</f>
        <v>24.659875044135333</v>
      </c>
      <c r="H19" s="8">
        <f ca="1">IFERROR(IF(ÚverNieJeSplatený*ÚverJeDobrý,KonečnýZostatok,0), 0)</f>
        <v>7346.688534661067</v>
      </c>
      <c r="K19"/>
      <c r="L19"/>
      <c r="M19"/>
    </row>
    <row r="20" spans="2:13" x14ac:dyDescent="0.2">
      <c r="B20" s="9">
        <f ca="1">IFERROR(IF(ÚverNieJeSplatený*ÚverJeDobrý,ČísloPlatby,""), "")</f>
        <v>4</v>
      </c>
      <c r="C20" s="10">
        <f ca="1">IFERROR(IF(ÚverNieJeSplatený*ÚverJeDobrý,DátumPlatby,PočiatočnýDátumÚveru), PočiatočnýDátumÚveru)</f>
        <v>45296</v>
      </c>
      <c r="D20" s="8">
        <f ca="1">IFERROR(IF(ÚverNieJeSplatený*ÚverJeDobrý,HodnotaÚveru,""), "")</f>
        <v>7346.688534661067</v>
      </c>
      <c r="E20" s="8">
        <f ca="1">IFERROR(IF(ÚverNieJeSplatený*ÚverJeDobrý,MesačnáSplátka,0), 0)</f>
        <v>75.933853623661122</v>
      </c>
      <c r="F20" s="8">
        <f ca="1">IFERROR(IF(ÚverNieJeSplatený*ÚverJeDobrý,Istina,0), 0)</f>
        <v>51.44489184145754</v>
      </c>
      <c r="G20" s="8">
        <f ca="1">IFERROR(IF(ÚverNieJeSplatený*ÚverJeDobrý,SumaÚrokov,0), 0)</f>
        <v>24.488961782203578</v>
      </c>
      <c r="H20" s="8">
        <f ca="1">IFERROR(IF(ÚverNieJeSplatený*ÚverJeDobrý,KonečnýZostatok,0), 0)</f>
        <v>7295.2436428196106</v>
      </c>
      <c r="K20"/>
      <c r="L20"/>
      <c r="M20"/>
    </row>
    <row r="21" spans="2:13" x14ac:dyDescent="0.2">
      <c r="B21" s="9">
        <f ca="1">IFERROR(IF(ÚverNieJeSplatený*ÚverJeDobrý,ČísloPlatby,""), "")</f>
        <v>5</v>
      </c>
      <c r="C21" s="10">
        <f ca="1">IFERROR(IF(ÚverNieJeSplatený*ÚverJeDobrý,DátumPlatby,PočiatočnýDátumÚveru), PočiatočnýDátumÚveru)</f>
        <v>45327</v>
      </c>
      <c r="D21" s="8">
        <f ca="1">IFERROR(IF(ÚverNieJeSplatený*ÚverJeDobrý,HodnotaÚveru,""), "")</f>
        <v>7295.2436428196106</v>
      </c>
      <c r="E21" s="8">
        <f ca="1">IFERROR(IF(ÚverNieJeSplatený*ÚverJeDobrý,MesačnáSplátka,0), 0)</f>
        <v>75.933853623661122</v>
      </c>
      <c r="F21" s="8">
        <f ca="1">IFERROR(IF(ÚverNieJeSplatený*ÚverJeDobrý,Istina,0), 0)</f>
        <v>51.616374814262393</v>
      </c>
      <c r="G21" s="8">
        <f ca="1">IFERROR(IF(ÚverNieJeSplatený*ÚverJeDobrý,SumaÚrokov,0), 0)</f>
        <v>24.317478809398718</v>
      </c>
      <c r="H21" s="8">
        <f ca="1">IFERROR(IF(ÚverNieJeSplatený*ÚverJeDobrý,KonečnýZostatok,0), 0)</f>
        <v>7243.6272680053462</v>
      </c>
      <c r="K21"/>
    </row>
    <row r="22" spans="2:13" x14ac:dyDescent="0.2">
      <c r="B22" s="9">
        <f ca="1">IFERROR(IF(ÚverNieJeSplatený*ÚverJeDobrý,ČísloPlatby,""), "")</f>
        <v>6</v>
      </c>
      <c r="C22" s="10">
        <f ca="1">IFERROR(IF(ÚverNieJeSplatený*ÚverJeDobrý,DátumPlatby,PočiatočnýDátumÚveru), PočiatočnýDátumÚveru)</f>
        <v>45356</v>
      </c>
      <c r="D22" s="8">
        <f ca="1">IFERROR(IF(ÚverNieJeSplatený*ÚverJeDobrý,HodnotaÚveru,""), "")</f>
        <v>7243.6272680053462</v>
      </c>
      <c r="E22" s="8">
        <f ca="1">IFERROR(IF(ÚverNieJeSplatený*ÚverJeDobrý,MesačnáSplátka,0), 0)</f>
        <v>75.933853623661122</v>
      </c>
      <c r="F22" s="8">
        <f ca="1">IFERROR(IF(ÚverNieJeSplatený*ÚverJeDobrý,Istina,0), 0)</f>
        <v>51.788429396976603</v>
      </c>
      <c r="G22" s="8">
        <f ca="1">IFERROR(IF(ÚverNieJeSplatený*ÚverJeDobrý,SumaÚrokov,0), 0)</f>
        <v>24.145424226684511</v>
      </c>
      <c r="H22" s="8">
        <f ca="1">IFERROR(IF(ÚverNieJeSplatený*ÚverJeDobrý,KonečnýZostatok,0), 0)</f>
        <v>7191.838838608368</v>
      </c>
      <c r="K22"/>
    </row>
    <row r="23" spans="2:13" x14ac:dyDescent="0.2">
      <c r="B23" s="9">
        <f ca="1">IFERROR(IF(ÚverNieJeSplatený*ÚverJeDobrý,ČísloPlatby,""), "")</f>
        <v>7</v>
      </c>
      <c r="C23" s="10">
        <f ca="1">IFERROR(IF(ÚverNieJeSplatený*ÚverJeDobrý,DátumPlatby,PočiatočnýDátumÚveru), PočiatočnýDátumÚveru)</f>
        <v>45387</v>
      </c>
      <c r="D23" s="8">
        <f ca="1">IFERROR(IF(ÚverNieJeSplatený*ÚverJeDobrý,HodnotaÚveru,""), "")</f>
        <v>7191.838838608368</v>
      </c>
      <c r="E23" s="8">
        <f ca="1">IFERROR(IF(ÚverNieJeSplatený*ÚverJeDobrý,MesačnáSplátka,0), 0)</f>
        <v>75.933853623661122</v>
      </c>
      <c r="F23" s="8">
        <f ca="1">IFERROR(IF(ÚverNieJeSplatený*ÚverJeDobrý,Istina,0), 0)</f>
        <v>51.961057494966525</v>
      </c>
      <c r="G23" s="8">
        <f ca="1">IFERROR(IF(ÚverNieJeSplatený*ÚverJeDobrý,SumaÚrokov,0), 0)</f>
        <v>23.972796128694593</v>
      </c>
      <c r="H23" s="8">
        <f ca="1">IFERROR(IF(ÚverNieJeSplatený*ÚverJeDobrý,KonečnýZostatok,0), 0)</f>
        <v>7139.8777811133978</v>
      </c>
      <c r="K23"/>
    </row>
    <row r="24" spans="2:13" x14ac:dyDescent="0.2">
      <c r="B24" s="9">
        <f ca="1">IFERROR(IF(ÚverNieJeSplatený*ÚverJeDobrý,ČísloPlatby,""), "")</f>
        <v>8</v>
      </c>
      <c r="C24" s="10">
        <f ca="1">IFERROR(IF(ÚverNieJeSplatený*ÚverJeDobrý,DátumPlatby,PočiatočnýDátumÚveru), PočiatočnýDátumÚveru)</f>
        <v>45417</v>
      </c>
      <c r="D24" s="8">
        <f ca="1">IFERROR(IF(ÚverNieJeSplatený*ÚverJeDobrý,HodnotaÚveru,""), "")</f>
        <v>7139.8777811133978</v>
      </c>
      <c r="E24" s="8">
        <f ca="1">IFERROR(IF(ÚverNieJeSplatený*ÚverJeDobrý,MesačnáSplátka,0), 0)</f>
        <v>75.933853623661122</v>
      </c>
      <c r="F24" s="8">
        <f ca="1">IFERROR(IF(ÚverNieJeSplatený*ÚverJeDobrý,Istina,0), 0)</f>
        <v>52.134261019949754</v>
      </c>
      <c r="G24" s="8">
        <f ca="1">IFERROR(IF(ÚverNieJeSplatený*ÚverJeDobrý,SumaÚrokov,0), 0)</f>
        <v>23.799592603711371</v>
      </c>
      <c r="H24" s="8">
        <f ca="1">IFERROR(IF(ÚverNieJeSplatený*ÚverJeDobrý,KonečnýZostatok,0), 0)</f>
        <v>7087.7435200934497</v>
      </c>
      <c r="K24"/>
    </row>
    <row r="25" spans="2:13" x14ac:dyDescent="0.2">
      <c r="B25" s="9">
        <f ca="1">IFERROR(IF(ÚverNieJeSplatený*ÚverJeDobrý,ČísloPlatby,""), "")</f>
        <v>9</v>
      </c>
      <c r="C25" s="10">
        <f ca="1">IFERROR(IF(ÚverNieJeSplatený*ÚverJeDobrý,DátumPlatby,PočiatočnýDátumÚveru), PočiatočnýDátumÚveru)</f>
        <v>45448</v>
      </c>
      <c r="D25" s="8">
        <f ca="1">IFERROR(IF(ÚverNieJeSplatený*ÚverJeDobrý,HodnotaÚveru,""), "")</f>
        <v>7087.7435200934497</v>
      </c>
      <c r="E25" s="8">
        <f ca="1">IFERROR(IF(ÚverNieJeSplatený*ÚverJeDobrý,MesačnáSplátka,0), 0)</f>
        <v>75.933853623661122</v>
      </c>
      <c r="F25" s="8">
        <f ca="1">IFERROR(IF(ÚverNieJeSplatený*ÚverJeDobrý,Istina,0), 0)</f>
        <v>52.308041890016248</v>
      </c>
      <c r="G25" s="8">
        <f ca="1">IFERROR(IF(ÚverNieJeSplatený*ÚverJeDobrý,SumaÚrokov,0), 0)</f>
        <v>23.62581173364487</v>
      </c>
      <c r="H25" s="8">
        <f ca="1">IFERROR(IF(ÚverNieJeSplatený*ÚverJeDobrý,KonečnýZostatok,0), 0)</f>
        <v>7035.4354782034325</v>
      </c>
      <c r="K25"/>
    </row>
    <row r="26" spans="2:13" x14ac:dyDescent="0.2">
      <c r="B26" s="9">
        <f ca="1">IFERROR(IF(ÚverNieJeSplatený*ÚverJeDobrý,ČísloPlatby,""), "")</f>
        <v>10</v>
      </c>
      <c r="C26" s="10">
        <f ca="1">IFERROR(IF(ÚverNieJeSplatený*ÚverJeDobrý,DátumPlatby,PočiatočnýDátumÚveru), PočiatočnýDátumÚveru)</f>
        <v>45478</v>
      </c>
      <c r="D26" s="8">
        <f ca="1">IFERROR(IF(ÚverNieJeSplatený*ÚverJeDobrý,HodnotaÚveru,""), "")</f>
        <v>7035.4354782034325</v>
      </c>
      <c r="E26" s="8">
        <f ca="1">IFERROR(IF(ÚverNieJeSplatený*ÚverJeDobrý,MesačnáSplátka,0), 0)</f>
        <v>75.933853623661122</v>
      </c>
      <c r="F26" s="8">
        <f ca="1">IFERROR(IF(ÚverNieJeSplatený*ÚverJeDobrý,Istina,0), 0)</f>
        <v>52.482402029649627</v>
      </c>
      <c r="G26" s="8">
        <f ca="1">IFERROR(IF(ÚverNieJeSplatený*ÚverJeDobrý,SumaÚrokov,0), 0)</f>
        <v>23.451451594011484</v>
      </c>
      <c r="H26" s="8">
        <f ca="1">IFERROR(IF(ÚverNieJeSplatený*ÚverJeDobrý,KonečnýZostatok,0), 0)</f>
        <v>6982.9530761737806</v>
      </c>
      <c r="K26"/>
    </row>
    <row r="27" spans="2:13" x14ac:dyDescent="0.2">
      <c r="B27" s="9">
        <f ca="1">IFERROR(IF(ÚverNieJeSplatený*ÚverJeDobrý,ČísloPlatby,""), "")</f>
        <v>11</v>
      </c>
      <c r="C27" s="10">
        <f ca="1">IFERROR(IF(ÚverNieJeSplatený*ÚverJeDobrý,DátumPlatby,PočiatočnýDátumÚveru), PočiatočnýDátumÚveru)</f>
        <v>45509</v>
      </c>
      <c r="D27" s="8">
        <f ca="1">IFERROR(IF(ÚverNieJeSplatený*ÚverJeDobrý,HodnotaÚveru,""), "")</f>
        <v>6982.9530761737806</v>
      </c>
      <c r="E27" s="8">
        <f ca="1">IFERROR(IF(ÚverNieJeSplatený*ÚverJeDobrý,MesačnáSplátka,0), 0)</f>
        <v>75.933853623661122</v>
      </c>
      <c r="F27" s="8">
        <f ca="1">IFERROR(IF(ÚverNieJeSplatený*ÚverJeDobrý,Istina,0), 0)</f>
        <v>52.657343369748475</v>
      </c>
      <c r="G27" s="8">
        <f ca="1">IFERROR(IF(ÚverNieJeSplatený*ÚverJeDobrý,SumaÚrokov,0), 0)</f>
        <v>23.276510253912651</v>
      </c>
      <c r="H27" s="8">
        <f ca="1">IFERROR(IF(ÚverNieJeSplatený*ÚverJeDobrý,KonečnýZostatok,0), 0)</f>
        <v>6930.2957328040284</v>
      </c>
      <c r="K27"/>
    </row>
    <row r="28" spans="2:13" x14ac:dyDescent="0.2">
      <c r="B28" s="9">
        <f ca="1">IFERROR(IF(ÚverNieJeSplatený*ÚverJeDobrý,ČísloPlatby,""), "")</f>
        <v>12</v>
      </c>
      <c r="C28" s="10">
        <f ca="1">IFERROR(IF(ÚverNieJeSplatený*ÚverJeDobrý,DátumPlatby,PočiatočnýDátumÚveru), PočiatočnýDátumÚveru)</f>
        <v>45540</v>
      </c>
      <c r="D28" s="8">
        <f ca="1">IFERROR(IF(ÚverNieJeSplatený*ÚverJeDobrý,HodnotaÚveru,""), "")</f>
        <v>6930.2957328040284</v>
      </c>
      <c r="E28" s="8">
        <f ca="1">IFERROR(IF(ÚverNieJeSplatený*ÚverJeDobrý,MesačnáSplátka,0), 0)</f>
        <v>75.933853623661122</v>
      </c>
      <c r="F28" s="8">
        <f ca="1">IFERROR(IF(ÚverNieJeSplatený*ÚverJeDobrý,Istina,0), 0)</f>
        <v>52.832867847647634</v>
      </c>
      <c r="G28" s="8">
        <f ca="1">IFERROR(IF(ÚverNieJeSplatený*ÚverJeDobrý,SumaÚrokov,0), 0)</f>
        <v>23.100985776013491</v>
      </c>
      <c r="H28" s="8">
        <f ca="1">IFERROR(IF(ÚverNieJeSplatený*ÚverJeDobrý,KonečnýZostatok,0), 0)</f>
        <v>6877.4628649563801</v>
      </c>
      <c r="K28"/>
    </row>
    <row r="29" spans="2:13" x14ac:dyDescent="0.2">
      <c r="B29" s="9">
        <f ca="1">IFERROR(IF(ÚverNieJeSplatený*ÚverJeDobrý,ČísloPlatby,""), "")</f>
        <v>13</v>
      </c>
      <c r="C29" s="10">
        <f ca="1">IFERROR(IF(ÚverNieJeSplatený*ÚverJeDobrý,DátumPlatby,PočiatočnýDátumÚveru), PočiatočnýDátumÚveru)</f>
        <v>45570</v>
      </c>
      <c r="D29" s="8">
        <f ca="1">IFERROR(IF(ÚverNieJeSplatený*ÚverJeDobrý,HodnotaÚveru,""), "")</f>
        <v>6877.4628649563801</v>
      </c>
      <c r="E29" s="8">
        <f ca="1">IFERROR(IF(ÚverNieJeSplatený*ÚverJeDobrý,MesačnáSplátka,0), 0)</f>
        <v>75.933853623661122</v>
      </c>
      <c r="F29" s="8">
        <f ca="1">IFERROR(IF(ÚverNieJeSplatený*ÚverJeDobrý,Istina,0), 0)</f>
        <v>53.008977407139788</v>
      </c>
      <c r="G29" s="8">
        <f ca="1">IFERROR(IF(ÚverNieJeSplatený*ÚverJeDobrý,SumaÚrokov,0), 0)</f>
        <v>22.92487621652133</v>
      </c>
      <c r="H29" s="8">
        <f ca="1">IFERROR(IF(ÚverNieJeSplatený*ÚverJeDobrý,KonečnýZostatok,0), 0)</f>
        <v>6824.4538875492417</v>
      </c>
      <c r="K29"/>
    </row>
    <row r="30" spans="2:13" x14ac:dyDescent="0.2">
      <c r="B30" s="9">
        <f ca="1">IFERROR(IF(ÚverNieJeSplatený*ÚverJeDobrý,ČísloPlatby,""), "")</f>
        <v>14</v>
      </c>
      <c r="C30" s="10">
        <f ca="1">IFERROR(IF(ÚverNieJeSplatený*ÚverJeDobrý,DátumPlatby,PočiatočnýDátumÚveru), PočiatočnýDátumÚveru)</f>
        <v>45601</v>
      </c>
      <c r="D30" s="8">
        <f ca="1">IFERROR(IF(ÚverNieJeSplatený*ÚverJeDobrý,HodnotaÚveru,""), "")</f>
        <v>6824.4538875492417</v>
      </c>
      <c r="E30" s="8">
        <f ca="1">IFERROR(IF(ÚverNieJeSplatený*ÚverJeDobrý,MesačnáSplátka,0), 0)</f>
        <v>75.933853623661122</v>
      </c>
      <c r="F30" s="8">
        <f ca="1">IFERROR(IF(ÚverNieJeSplatený*ÚverJeDobrý,Istina,0), 0)</f>
        <v>53.185673998496917</v>
      </c>
      <c r="G30" s="8">
        <f ca="1">IFERROR(IF(ÚverNieJeSplatený*ÚverJeDobrý,SumaÚrokov,0), 0)</f>
        <v>22.748179625164195</v>
      </c>
      <c r="H30" s="8">
        <f ca="1">IFERROR(IF(ÚverNieJeSplatený*ÚverJeDobrý,KonečnýZostatok,0), 0)</f>
        <v>6771.268213550743</v>
      </c>
      <c r="K30"/>
    </row>
    <row r="31" spans="2:13" x14ac:dyDescent="0.2">
      <c r="B31" s="9">
        <f ca="1">IFERROR(IF(ÚverNieJeSplatený*ÚverJeDobrý,ČísloPlatby,""), "")</f>
        <v>15</v>
      </c>
      <c r="C31" s="10">
        <f ca="1">IFERROR(IF(ÚverNieJeSplatený*ÚverJeDobrý,DátumPlatby,PočiatočnýDátumÚveru), PočiatočnýDátumÚveru)</f>
        <v>45631</v>
      </c>
      <c r="D31" s="8">
        <f ca="1">IFERROR(IF(ÚverNieJeSplatený*ÚverJeDobrý,HodnotaÚveru,""), "")</f>
        <v>6771.268213550743</v>
      </c>
      <c r="E31" s="8">
        <f ca="1">IFERROR(IF(ÚverNieJeSplatený*ÚverJeDobrý,MesačnáSplátka,0), 0)</f>
        <v>75.933853623661122</v>
      </c>
      <c r="F31" s="8">
        <f ca="1">IFERROR(IF(ÚverNieJeSplatený*ÚverJeDobrý,Istina,0), 0)</f>
        <v>53.36295957849191</v>
      </c>
      <c r="G31" s="8">
        <f ca="1">IFERROR(IF(ÚverNieJeSplatený*ÚverJeDobrý,SumaÚrokov,0), 0)</f>
        <v>22.570894045169208</v>
      </c>
      <c r="H31" s="8">
        <f ca="1">IFERROR(IF(ÚverNieJeSplatený*ÚverJeDobrý,KonečnýZostatok,0), 0)</f>
        <v>6717.905253972247</v>
      </c>
      <c r="K31"/>
    </row>
    <row r="32" spans="2:13" x14ac:dyDescent="0.2">
      <c r="B32" s="9">
        <f ca="1">IFERROR(IF(ÚverNieJeSplatený*ÚverJeDobrý,ČísloPlatby,""), "")</f>
        <v>16</v>
      </c>
      <c r="C32" s="10">
        <f ca="1">IFERROR(IF(ÚverNieJeSplatený*ÚverJeDobrý,DátumPlatby,PočiatočnýDátumÚveru), PočiatočnýDátumÚveru)</f>
        <v>45662</v>
      </c>
      <c r="D32" s="8">
        <f ca="1">IFERROR(IF(ÚverNieJeSplatený*ÚverJeDobrý,HodnotaÚveru,""), "")</f>
        <v>6717.905253972247</v>
      </c>
      <c r="E32" s="8">
        <f ca="1">IFERROR(IF(ÚverNieJeSplatený*ÚverJeDobrý,MesačnáSplátka,0), 0)</f>
        <v>75.933853623661122</v>
      </c>
      <c r="F32" s="8">
        <f ca="1">IFERROR(IF(ÚverNieJeSplatený*ÚverJeDobrý,Istina,0), 0)</f>
        <v>53.540836110420223</v>
      </c>
      <c r="G32" s="8">
        <f ca="1">IFERROR(IF(ÚverNieJeSplatený*ÚverJeDobrý,SumaÚrokov,0), 0)</f>
        <v>22.393017513240903</v>
      </c>
      <c r="H32" s="8">
        <f ca="1">IFERROR(IF(ÚverNieJeSplatený*ÚverJeDobrý,KonečnýZostatok,0), 0)</f>
        <v>6664.364417861827</v>
      </c>
      <c r="K32"/>
    </row>
    <row r="33" spans="2:11" x14ac:dyDescent="0.2">
      <c r="B33" s="9">
        <f ca="1">IFERROR(IF(ÚverNieJeSplatený*ÚverJeDobrý,ČísloPlatby,""), "")</f>
        <v>17</v>
      </c>
      <c r="C33" s="10">
        <f ca="1">IFERROR(IF(ÚverNieJeSplatený*ÚverJeDobrý,DátumPlatby,PočiatočnýDátumÚveru), PočiatočnýDátumÚveru)</f>
        <v>45693</v>
      </c>
      <c r="D33" s="8">
        <f ca="1">IFERROR(IF(ÚverNieJeSplatený*ÚverJeDobrý,HodnotaÚveru,""), "")</f>
        <v>6664.364417861827</v>
      </c>
      <c r="E33" s="8">
        <f ca="1">IFERROR(IF(ÚverNieJeSplatený*ÚverJeDobrý,MesačnáSplátka,0), 0)</f>
        <v>75.933853623661122</v>
      </c>
      <c r="F33" s="8">
        <f ca="1">IFERROR(IF(ÚverNieJeSplatený*ÚverJeDobrý,Istina,0), 0)</f>
        <v>53.719305564121612</v>
      </c>
      <c r="G33" s="8">
        <f ca="1">IFERROR(IF(ÚverNieJeSplatený*ÚverJeDobrý,SumaÚrokov,0), 0)</f>
        <v>22.214548059539503</v>
      </c>
      <c r="H33" s="8">
        <f ca="1">IFERROR(IF(ÚverNieJeSplatený*ÚverJeDobrý,KonečnýZostatok,0), 0)</f>
        <v>6610.6451122977014</v>
      </c>
      <c r="K33"/>
    </row>
    <row r="34" spans="2:11" x14ac:dyDescent="0.2">
      <c r="B34" s="9">
        <f ca="1">IFERROR(IF(ÚverNieJeSplatený*ÚverJeDobrý,ČísloPlatby,""), "")</f>
        <v>18</v>
      </c>
      <c r="C34" s="10">
        <f ca="1">IFERROR(IF(ÚverNieJeSplatený*ÚverJeDobrý,DátumPlatby,PočiatočnýDátumÚveru), PočiatočnýDátumÚveru)</f>
        <v>45721</v>
      </c>
      <c r="D34" s="8">
        <f ca="1">IFERROR(IF(ÚverNieJeSplatený*ÚverJeDobrý,HodnotaÚveru,""), "")</f>
        <v>6610.6451122977014</v>
      </c>
      <c r="E34" s="8">
        <f ca="1">IFERROR(IF(ÚverNieJeSplatený*ÚverJeDobrý,MesačnáSplátka,0), 0)</f>
        <v>75.933853623661122</v>
      </c>
      <c r="F34" s="8">
        <f ca="1">IFERROR(IF(ÚverNieJeSplatený*ÚverJeDobrý,Istina,0), 0)</f>
        <v>53.898369916002018</v>
      </c>
      <c r="G34" s="8">
        <f ca="1">IFERROR(IF(ÚverNieJeSplatený*ÚverJeDobrý,SumaÚrokov,0), 0)</f>
        <v>22.035483707659093</v>
      </c>
      <c r="H34" s="8">
        <f ca="1">IFERROR(IF(ÚverNieJeSplatený*ÚverJeDobrý,KonečnýZostatok,0), 0)</f>
        <v>6556.7467423816997</v>
      </c>
      <c r="K34"/>
    </row>
    <row r="35" spans="2:11" x14ac:dyDescent="0.2">
      <c r="B35" s="9">
        <f ca="1">IFERROR(IF(ÚverNieJeSplatený*ÚverJeDobrý,ČísloPlatby,""), "")</f>
        <v>19</v>
      </c>
      <c r="C35" s="10">
        <f ca="1">IFERROR(IF(ÚverNieJeSplatený*ÚverJeDobrý,DátumPlatby,PočiatočnýDátumÚveru), PočiatočnýDátumÚveru)</f>
        <v>45752</v>
      </c>
      <c r="D35" s="8">
        <f ca="1">IFERROR(IF(ÚverNieJeSplatený*ÚverJeDobrý,HodnotaÚveru,""), "")</f>
        <v>6556.7467423816997</v>
      </c>
      <c r="E35" s="8">
        <f ca="1">IFERROR(IF(ÚverNieJeSplatený*ÚverJeDobrý,MesačnáSplátka,0), 0)</f>
        <v>75.933853623661122</v>
      </c>
      <c r="F35" s="8">
        <f ca="1">IFERROR(IF(ÚverNieJeSplatený*ÚverJeDobrý,Istina,0), 0)</f>
        <v>54.078031149055363</v>
      </c>
      <c r="G35" s="8">
        <f ca="1">IFERROR(IF(ÚverNieJeSplatený*ÚverJeDobrý,SumaÚrokov,0), 0)</f>
        <v>21.855822474605759</v>
      </c>
      <c r="H35" s="8">
        <f ca="1">IFERROR(IF(ÚverNieJeSplatený*ÚverJeDobrý,KonečnýZostatok,0), 0)</f>
        <v>6502.6687112326408</v>
      </c>
      <c r="K35"/>
    </row>
    <row r="36" spans="2:11" x14ac:dyDescent="0.2">
      <c r="B36" s="9">
        <f ca="1">IFERROR(IF(ÚverNieJeSplatený*ÚverJeDobrý,ČísloPlatby,""), "")</f>
        <v>20</v>
      </c>
      <c r="C36" s="10">
        <f ca="1">IFERROR(IF(ÚverNieJeSplatený*ÚverJeDobrý,DátumPlatby,PočiatočnýDátumÚveru), PočiatočnýDátumÚveru)</f>
        <v>45782</v>
      </c>
      <c r="D36" s="8">
        <f ca="1">IFERROR(IF(ÚverNieJeSplatený*ÚverJeDobrý,HodnotaÚveru,""), "")</f>
        <v>6502.6687112326408</v>
      </c>
      <c r="E36" s="8">
        <f ca="1">IFERROR(IF(ÚverNieJeSplatený*ÚverJeDobrý,MesačnáSplátka,0), 0)</f>
        <v>75.933853623661122</v>
      </c>
      <c r="F36" s="8">
        <f ca="1">IFERROR(IF(ÚverNieJeSplatený*ÚverJeDobrý,Istina,0), 0)</f>
        <v>54.258291252885549</v>
      </c>
      <c r="G36" s="8">
        <f ca="1">IFERROR(IF(ÚverNieJeSplatený*ÚverJeDobrý,SumaÚrokov,0), 0)</f>
        <v>21.67556237077557</v>
      </c>
      <c r="H36" s="8">
        <f ca="1">IFERROR(IF(ÚverNieJeSplatený*ÚverJeDobrý,KonečnýZostatok,0), 0)</f>
        <v>6448.4104199797548</v>
      </c>
      <c r="K36"/>
    </row>
    <row r="37" spans="2:11" x14ac:dyDescent="0.2">
      <c r="B37" s="9">
        <f ca="1">IFERROR(IF(ÚverNieJeSplatený*ÚverJeDobrý,ČísloPlatby,""), "")</f>
        <v>21</v>
      </c>
      <c r="C37" s="10">
        <f ca="1">IFERROR(IF(ÚverNieJeSplatený*ÚverJeDobrý,DátumPlatby,PočiatočnýDátumÚveru), PočiatočnýDátumÚveru)</f>
        <v>45813</v>
      </c>
      <c r="D37" s="8">
        <f ca="1">IFERROR(IF(ÚverNieJeSplatený*ÚverJeDobrý,HodnotaÚveru,""), "")</f>
        <v>6448.4104199797548</v>
      </c>
      <c r="E37" s="8">
        <f ca="1">IFERROR(IF(ÚverNieJeSplatený*ÚverJeDobrý,MesačnáSplátka,0), 0)</f>
        <v>75.933853623661122</v>
      </c>
      <c r="F37" s="8">
        <f ca="1">IFERROR(IF(ÚverNieJeSplatený*ÚverJeDobrý,Istina,0), 0)</f>
        <v>54.439152223728506</v>
      </c>
      <c r="G37" s="8">
        <f ca="1">IFERROR(IF(ÚverNieJeSplatený*ÚverJeDobrý,SumaÚrokov,0), 0)</f>
        <v>21.49470139993262</v>
      </c>
      <c r="H37" s="8">
        <f ca="1">IFERROR(IF(ÚverNieJeSplatený*ÚverJeDobrý,KonečnýZostatok,0), 0)</f>
        <v>6393.9712677560274</v>
      </c>
      <c r="K37"/>
    </row>
    <row r="38" spans="2:11" x14ac:dyDescent="0.2">
      <c r="B38" s="9">
        <f ca="1">IFERROR(IF(ÚverNieJeSplatený*ÚverJeDobrý,ČísloPlatby,""), "")</f>
        <v>22</v>
      </c>
      <c r="C38" s="10">
        <f ca="1">IFERROR(IF(ÚverNieJeSplatený*ÚverJeDobrý,DátumPlatby,PočiatočnýDátumÚveru), PočiatočnýDátumÚveru)</f>
        <v>45843</v>
      </c>
      <c r="D38" s="8">
        <f ca="1">IFERROR(IF(ÚverNieJeSplatený*ÚverJeDobrý,HodnotaÚveru,""), "")</f>
        <v>6393.9712677560274</v>
      </c>
      <c r="E38" s="8">
        <f ca="1">IFERROR(IF(ÚverNieJeSplatený*ÚverJeDobrý,MesačnáSplátka,0), 0)</f>
        <v>75.933853623661122</v>
      </c>
      <c r="F38" s="8">
        <f ca="1">IFERROR(IF(ÚverNieJeSplatený*ÚverJeDobrý,Istina,0), 0)</f>
        <v>54.620616064474262</v>
      </c>
      <c r="G38" s="8">
        <f ca="1">IFERROR(IF(ÚverNieJeSplatený*ÚverJeDobrý,SumaÚrokov,0), 0)</f>
        <v>21.313237559186856</v>
      </c>
      <c r="H38" s="8">
        <f ca="1">IFERROR(IF(ÚverNieJeSplatený*ÚverJeDobrý,KonečnýZostatok,0), 0)</f>
        <v>6339.3506516915477</v>
      </c>
      <c r="K38"/>
    </row>
    <row r="39" spans="2:11" x14ac:dyDescent="0.2">
      <c r="B39" s="9">
        <f ca="1">IFERROR(IF(ÚverNieJeSplatený*ÚverJeDobrý,ČísloPlatby,""), "")</f>
        <v>23</v>
      </c>
      <c r="C39" s="10">
        <f ca="1">IFERROR(IF(ÚverNieJeSplatený*ÚverJeDobrý,DátumPlatby,PočiatočnýDátumÚveru), PočiatočnýDátumÚveru)</f>
        <v>45874</v>
      </c>
      <c r="D39" s="8">
        <f ca="1">IFERROR(IF(ÚverNieJeSplatený*ÚverJeDobrý,HodnotaÚveru,""), "")</f>
        <v>6339.3506516915477</v>
      </c>
      <c r="E39" s="8">
        <f ca="1">IFERROR(IF(ÚverNieJeSplatený*ÚverJeDobrý,MesačnáSplátka,0), 0)</f>
        <v>75.933853623661122</v>
      </c>
      <c r="F39" s="8">
        <f ca="1">IFERROR(IF(ÚverNieJeSplatený*ÚverJeDobrý,Istina,0), 0)</f>
        <v>54.802684784689184</v>
      </c>
      <c r="G39" s="8">
        <f ca="1">IFERROR(IF(ÚverNieJeSplatený*ÚverJeDobrý,SumaÚrokov,0), 0)</f>
        <v>21.131168838971945</v>
      </c>
      <c r="H39" s="8">
        <f ca="1">IFERROR(IF(ÚverNieJeSplatený*ÚverJeDobrý,KonečnýZostatok,0), 0)</f>
        <v>6284.5479669068573</v>
      </c>
      <c r="K39"/>
    </row>
    <row r="40" spans="2:11" x14ac:dyDescent="0.2">
      <c r="B40" s="9">
        <f ca="1">IFERROR(IF(ÚverNieJeSplatený*ÚverJeDobrý,ČísloPlatby,""), "")</f>
        <v>24</v>
      </c>
      <c r="C40" s="10">
        <f ca="1">IFERROR(IF(ÚverNieJeSplatený*ÚverJeDobrý,DátumPlatby,PočiatočnýDátumÚveru), PočiatočnýDátumÚveru)</f>
        <v>45905</v>
      </c>
      <c r="D40" s="8">
        <f ca="1">IFERROR(IF(ÚverNieJeSplatený*ÚverJeDobrý,HodnotaÚveru,""), "")</f>
        <v>6284.5479669068573</v>
      </c>
      <c r="E40" s="8">
        <f ca="1">IFERROR(IF(ÚverNieJeSplatený*ÚverJeDobrý,MesačnáSplátka,0), 0)</f>
        <v>75.933853623661122</v>
      </c>
      <c r="F40" s="8">
        <f ca="1">IFERROR(IF(ÚverNieJeSplatený*ÚverJeDobrý,Istina,0), 0)</f>
        <v>54.985360400638143</v>
      </c>
      <c r="G40" s="8">
        <f ca="1">IFERROR(IF(ÚverNieJeSplatený*ÚverJeDobrý,SumaÚrokov,0), 0)</f>
        <v>20.948493223022975</v>
      </c>
      <c r="H40" s="8">
        <f ca="1">IFERROR(IF(ÚverNieJeSplatený*ÚverJeDobrý,KonečnýZostatok,0), 0)</f>
        <v>6229.5626065062197</v>
      </c>
      <c r="K40"/>
    </row>
    <row r="41" spans="2:11" x14ac:dyDescent="0.2">
      <c r="B41" s="9">
        <f ca="1">IFERROR(IF(ÚverNieJeSplatený*ÚverJeDobrý,ČísloPlatby,""), "")</f>
        <v>25</v>
      </c>
      <c r="C41" s="10">
        <f ca="1">IFERROR(IF(ÚverNieJeSplatený*ÚverJeDobrý,DátumPlatby,PočiatočnýDátumÚveru), PočiatočnýDátumÚveru)</f>
        <v>45935</v>
      </c>
      <c r="D41" s="8">
        <f ca="1">IFERROR(IF(ÚverNieJeSplatený*ÚverJeDobrý,HodnotaÚveru,""), "")</f>
        <v>6229.5626065062197</v>
      </c>
      <c r="E41" s="8">
        <f ca="1">IFERROR(IF(ÚverNieJeSplatený*ÚverJeDobrý,MesačnáSplátka,0), 0)</f>
        <v>75.933853623661122</v>
      </c>
      <c r="F41" s="8">
        <f ca="1">IFERROR(IF(ÚverNieJeSplatený*ÚverJeDobrý,Istina,0), 0)</f>
        <v>55.168644935306936</v>
      </c>
      <c r="G41" s="8">
        <f ca="1">IFERROR(IF(ÚverNieJeSplatený*ÚverJeDobrý,SumaÚrokov,0), 0)</f>
        <v>20.765208688354186</v>
      </c>
      <c r="H41" s="8">
        <f ca="1">IFERROR(IF(ÚverNieJeSplatený*ÚverJeDobrý,KonečnýZostatok,0), 0)</f>
        <v>6174.3939615709114</v>
      </c>
      <c r="K41"/>
    </row>
    <row r="42" spans="2:11" x14ac:dyDescent="0.2">
      <c r="B42" s="9">
        <f ca="1">IFERROR(IF(ÚverNieJeSplatený*ÚverJeDobrý,ČísloPlatby,""), "")</f>
        <v>26</v>
      </c>
      <c r="C42" s="10">
        <f ca="1">IFERROR(IF(ÚverNieJeSplatený*ÚverJeDobrý,DátumPlatby,PočiatočnýDátumÚveru), PočiatočnýDátumÚveru)</f>
        <v>45966</v>
      </c>
      <c r="D42" s="8">
        <f ca="1">IFERROR(IF(ÚverNieJeSplatený*ÚverJeDobrý,HodnotaÚveru,""), "")</f>
        <v>6174.3939615709114</v>
      </c>
      <c r="E42" s="8">
        <f ca="1">IFERROR(IF(ÚverNieJeSplatený*ÚverJeDobrý,MesačnáSplátka,0), 0)</f>
        <v>75.933853623661122</v>
      </c>
      <c r="F42" s="8">
        <f ca="1">IFERROR(IF(ÚverNieJeSplatený*ÚverJeDobrý,Istina,0), 0)</f>
        <v>55.352540418424617</v>
      </c>
      <c r="G42" s="8">
        <f ca="1">IFERROR(IF(ÚverNieJeSplatený*ÚverJeDobrý,SumaÚrokov,0), 0)</f>
        <v>20.581313205236494</v>
      </c>
      <c r="H42" s="8">
        <f ca="1">IFERROR(IF(ÚverNieJeSplatený*ÚverJeDobrý,KonečnýZostatok,0), 0)</f>
        <v>6119.0414211524858</v>
      </c>
      <c r="K42"/>
    </row>
    <row r="43" spans="2:11" x14ac:dyDescent="0.2">
      <c r="B43" s="9">
        <f ca="1">IFERROR(IF(ÚverNieJeSplatený*ÚverJeDobrý,ČísloPlatby,""), "")</f>
        <v>27</v>
      </c>
      <c r="C43" s="10">
        <f ca="1">IFERROR(IF(ÚverNieJeSplatený*ÚverJeDobrý,DátumPlatby,PočiatočnýDátumÚveru), PočiatočnýDátumÚveru)</f>
        <v>45996</v>
      </c>
      <c r="D43" s="8">
        <f ca="1">IFERROR(IF(ÚverNieJeSplatený*ÚverJeDobrý,HodnotaÚveru,""), "")</f>
        <v>6119.0414211524858</v>
      </c>
      <c r="E43" s="8">
        <f ca="1">IFERROR(IF(ÚverNieJeSplatený*ÚverJeDobrý,MesačnáSplátka,0), 0)</f>
        <v>75.933853623661122</v>
      </c>
      <c r="F43" s="8">
        <f ca="1">IFERROR(IF(ÚverNieJeSplatený*ÚverJeDobrý,Istina,0), 0)</f>
        <v>55.537048886486033</v>
      </c>
      <c r="G43" s="8">
        <f ca="1">IFERROR(IF(ÚverNieJeSplatený*ÚverJeDobrý,SumaÚrokov,0), 0)</f>
        <v>20.396804737175081</v>
      </c>
      <c r="H43" s="8">
        <f ca="1">IFERROR(IF(ÚverNieJeSplatený*ÚverJeDobrý,KonečnýZostatok,0), 0)</f>
        <v>6063.5043722659957</v>
      </c>
      <c r="K43"/>
    </row>
    <row r="44" spans="2:11" x14ac:dyDescent="0.2">
      <c r="B44" s="9">
        <f ca="1">IFERROR(IF(ÚverNieJeSplatený*ÚverJeDobrý,ČísloPlatby,""), "")</f>
        <v>28</v>
      </c>
      <c r="C44" s="10">
        <f ca="1">IFERROR(IF(ÚverNieJeSplatený*ÚverJeDobrý,DátumPlatby,PočiatočnýDátumÚveru), PočiatočnýDátumÚveru)</f>
        <v>46027</v>
      </c>
      <c r="D44" s="8">
        <f ca="1">IFERROR(IF(ÚverNieJeSplatený*ÚverJeDobrý,HodnotaÚveru,""), "")</f>
        <v>6063.5043722659957</v>
      </c>
      <c r="E44" s="8">
        <f ca="1">IFERROR(IF(ÚverNieJeSplatený*ÚverJeDobrý,MesačnáSplátka,0), 0)</f>
        <v>75.933853623661122</v>
      </c>
      <c r="F44" s="8">
        <f ca="1">IFERROR(IF(ÚverNieJeSplatený*ÚverJeDobrý,Istina,0), 0)</f>
        <v>55.722172382774325</v>
      </c>
      <c r="G44" s="8">
        <f ca="1">IFERROR(IF(ÚverNieJeSplatený*ÚverJeDobrý,SumaÚrokov,0), 0)</f>
        <v>20.21168124088679</v>
      </c>
      <c r="H44" s="8">
        <f ca="1">IFERROR(IF(ÚverNieJeSplatený*ÚverJeDobrý,KonečnýZostatok,0), 0)</f>
        <v>6007.7821998832187</v>
      </c>
      <c r="K44"/>
    </row>
    <row r="45" spans="2:11" x14ac:dyDescent="0.2">
      <c r="B45" s="9">
        <f ca="1">IFERROR(IF(ÚverNieJeSplatený*ÚverJeDobrý,ČísloPlatby,""), "")</f>
        <v>29</v>
      </c>
      <c r="C45" s="10">
        <f ca="1">IFERROR(IF(ÚverNieJeSplatený*ÚverJeDobrý,DátumPlatby,PočiatočnýDátumÚveru), PočiatočnýDátumÚveru)</f>
        <v>46058</v>
      </c>
      <c r="D45" s="8">
        <f ca="1">IFERROR(IF(ÚverNieJeSplatený*ÚverJeDobrý,HodnotaÚveru,""), "")</f>
        <v>6007.7821998832187</v>
      </c>
      <c r="E45" s="8">
        <f ca="1">IFERROR(IF(ÚverNieJeSplatený*ÚverJeDobrý,MesačnáSplátka,0), 0)</f>
        <v>75.933853623661122</v>
      </c>
      <c r="F45" s="8">
        <f ca="1">IFERROR(IF(ÚverNieJeSplatený*ÚverJeDobrý,Istina,0), 0)</f>
        <v>55.907912957383573</v>
      </c>
      <c r="G45" s="8">
        <f ca="1">IFERROR(IF(ÚverNieJeSplatený*ÚverJeDobrý,SumaÚrokov,0), 0)</f>
        <v>20.025940666277545</v>
      </c>
      <c r="H45" s="8">
        <f ca="1">IFERROR(IF(ÚverNieJeSplatený*ÚverJeDobrý,KonečnýZostatok,0), 0)</f>
        <v>5951.8742869258385</v>
      </c>
      <c r="K45"/>
    </row>
    <row r="46" spans="2:11" x14ac:dyDescent="0.2">
      <c r="B46" s="9">
        <f ca="1">IFERROR(IF(ÚverNieJeSplatený*ÚverJeDobrý,ČísloPlatby,""), "")</f>
        <v>30</v>
      </c>
      <c r="C46" s="10">
        <f ca="1">IFERROR(IF(ÚverNieJeSplatený*ÚverJeDobrý,DátumPlatby,PočiatočnýDátumÚveru), PočiatočnýDátumÚveru)</f>
        <v>46086</v>
      </c>
      <c r="D46" s="8">
        <f ca="1">IFERROR(IF(ÚverNieJeSplatený*ÚverJeDobrý,HodnotaÚveru,""), "")</f>
        <v>5951.8742869258385</v>
      </c>
      <c r="E46" s="8">
        <f ca="1">IFERROR(IF(ÚverNieJeSplatený*ÚverJeDobrý,MesačnáSplátka,0), 0)</f>
        <v>75.933853623661122</v>
      </c>
      <c r="F46" s="8">
        <f ca="1">IFERROR(IF(ÚverNieJeSplatený*ÚverJeDobrý,Istina,0), 0)</f>
        <v>56.094272667241519</v>
      </c>
      <c r="G46" s="8">
        <f ca="1">IFERROR(IF(ÚverNieJeSplatený*ÚverJeDobrý,SumaÚrokov,0), 0)</f>
        <v>19.839580956419596</v>
      </c>
      <c r="H46" s="8">
        <f ca="1">IFERROR(IF(ÚverNieJeSplatený*ÚverJeDobrý,KonečnýZostatok,0), 0)</f>
        <v>5895.7800142585947</v>
      </c>
      <c r="K46"/>
    </row>
    <row r="47" spans="2:11" x14ac:dyDescent="0.2">
      <c r="B47" s="9">
        <f ca="1">IFERROR(IF(ÚverNieJeSplatený*ÚverJeDobrý,ČísloPlatby,""), "")</f>
        <v>31</v>
      </c>
      <c r="C47" s="10">
        <f ca="1">IFERROR(IF(ÚverNieJeSplatený*ÚverJeDobrý,DátumPlatby,PočiatočnýDátumÚveru), PočiatočnýDátumÚveru)</f>
        <v>46117</v>
      </c>
      <c r="D47" s="8">
        <f ca="1">IFERROR(IF(ÚverNieJeSplatený*ÚverJeDobrý,HodnotaÚveru,""), "")</f>
        <v>5895.7800142585947</v>
      </c>
      <c r="E47" s="8">
        <f ca="1">IFERROR(IF(ÚverNieJeSplatený*ÚverJeDobrý,MesačnáSplátka,0), 0)</f>
        <v>75.933853623661122</v>
      </c>
      <c r="F47" s="8">
        <f ca="1">IFERROR(IF(ÚverNieJeSplatený*ÚverJeDobrý,Istina,0), 0)</f>
        <v>56.281253576132322</v>
      </c>
      <c r="G47" s="8">
        <f ca="1">IFERROR(IF(ÚverNieJeSplatený*ÚverJeDobrý,SumaÚrokov,0), 0)</f>
        <v>19.652600047528793</v>
      </c>
      <c r="H47" s="8">
        <f ca="1">IFERROR(IF(ÚverNieJeSplatený*ÚverJeDobrý,KonečnýZostatok,0), 0)</f>
        <v>5839.4987606824598</v>
      </c>
      <c r="K47"/>
    </row>
    <row r="48" spans="2:11" x14ac:dyDescent="0.2">
      <c r="B48" s="9">
        <f ca="1">IFERROR(IF(ÚverNieJeSplatený*ÚverJeDobrý,ČísloPlatby,""), "")</f>
        <v>32</v>
      </c>
      <c r="C48" s="10">
        <f ca="1">IFERROR(IF(ÚverNieJeSplatený*ÚverJeDobrý,DátumPlatby,PočiatočnýDátumÚveru), PočiatočnýDátumÚveru)</f>
        <v>46147</v>
      </c>
      <c r="D48" s="8">
        <f ca="1">IFERROR(IF(ÚverNieJeSplatený*ÚverJeDobrý,HodnotaÚveru,""), "")</f>
        <v>5839.4987606824598</v>
      </c>
      <c r="E48" s="8">
        <f ca="1">IFERROR(IF(ÚverNieJeSplatený*ÚverJeDobrý,MesačnáSplátka,0), 0)</f>
        <v>75.933853623661122</v>
      </c>
      <c r="F48" s="8">
        <f ca="1">IFERROR(IF(ÚverNieJeSplatený*ÚverJeDobrý,Istina,0), 0)</f>
        <v>56.46885775471943</v>
      </c>
      <c r="G48" s="8">
        <f ca="1">IFERROR(IF(ÚverNieJeSplatený*ÚverJeDobrý,SumaÚrokov,0), 0)</f>
        <v>19.464995868941685</v>
      </c>
      <c r="H48" s="8">
        <f ca="1">IFERROR(IF(ÚverNieJeSplatený*ÚverJeDobrý,KonečnýZostatok,0), 0)</f>
        <v>5783.0299029277376</v>
      </c>
      <c r="K48"/>
    </row>
    <row r="49" spans="2:11" x14ac:dyDescent="0.2">
      <c r="B49" s="9">
        <f ca="1">IFERROR(IF(ÚverNieJeSplatený*ÚverJeDobrý,ČísloPlatby,""), "")</f>
        <v>33</v>
      </c>
      <c r="C49" s="10">
        <f ca="1">IFERROR(IF(ÚverNieJeSplatený*ÚverJeDobrý,DátumPlatby,PočiatočnýDátumÚveru), PočiatočnýDátumÚveru)</f>
        <v>46178</v>
      </c>
      <c r="D49" s="8">
        <f ca="1">IFERROR(IF(ÚverNieJeSplatený*ÚverJeDobrý,HodnotaÚveru,""), "")</f>
        <v>5783.0299029277376</v>
      </c>
      <c r="E49" s="8">
        <f ca="1">IFERROR(IF(ÚverNieJeSplatený*ÚverJeDobrý,MesačnáSplátka,0), 0)</f>
        <v>75.933853623661122</v>
      </c>
      <c r="F49" s="8">
        <f ca="1">IFERROR(IF(ÚverNieJeSplatený*ÚverJeDobrý,Istina,0), 0)</f>
        <v>56.657087280568497</v>
      </c>
      <c r="G49" s="8">
        <f ca="1">IFERROR(IF(ÚverNieJeSplatený*ÚverJeDobrý,SumaÚrokov,0), 0)</f>
        <v>19.276766343092625</v>
      </c>
      <c r="H49" s="8">
        <f ca="1">IFERROR(IF(ÚverNieJeSplatený*ÚverJeDobrý,KonečnýZostatok,0), 0)</f>
        <v>5726.3728156471661</v>
      </c>
      <c r="K49"/>
    </row>
    <row r="50" spans="2:11" x14ac:dyDescent="0.2">
      <c r="B50" s="9">
        <f ca="1">IFERROR(IF(ÚverNieJeSplatený*ÚverJeDobrý,ČísloPlatby,""), "")</f>
        <v>34</v>
      </c>
      <c r="C50" s="10">
        <f ca="1">IFERROR(IF(ÚverNieJeSplatený*ÚverJeDobrý,DátumPlatby,PočiatočnýDátumÚveru), PočiatočnýDátumÚveru)</f>
        <v>46208</v>
      </c>
      <c r="D50" s="8">
        <f ca="1">IFERROR(IF(ÚverNieJeSplatený*ÚverJeDobrý,HodnotaÚveru,""), "")</f>
        <v>5726.3728156471661</v>
      </c>
      <c r="E50" s="8">
        <f ca="1">IFERROR(IF(ÚverNieJeSplatený*ÚverJeDobrý,MesačnáSplátka,0), 0)</f>
        <v>75.933853623661122</v>
      </c>
      <c r="F50" s="8">
        <f ca="1">IFERROR(IF(ÚverNieJeSplatený*ÚverJeDobrý,Istina,0), 0)</f>
        <v>56.845944238170397</v>
      </c>
      <c r="G50" s="8">
        <f ca="1">IFERROR(IF(ÚverNieJeSplatený*ÚverJeDobrý,SumaÚrokov,0), 0)</f>
        <v>19.087909385490725</v>
      </c>
      <c r="H50" s="8">
        <f ca="1">IFERROR(IF(ÚverNieJeSplatený*ÚverJeDobrý,KonečnýZostatok,0), 0)</f>
        <v>5669.5268714089934</v>
      </c>
      <c r="K50"/>
    </row>
    <row r="51" spans="2:11" x14ac:dyDescent="0.2">
      <c r="B51" s="9">
        <f ca="1">IFERROR(IF(ÚverNieJeSplatený*ÚverJeDobrý,ČísloPlatby,""), "")</f>
        <v>35</v>
      </c>
      <c r="C51" s="10">
        <f ca="1">IFERROR(IF(ÚverNieJeSplatený*ÚverJeDobrý,DátumPlatby,PočiatočnýDátumÚveru), PočiatočnýDátumÚveru)</f>
        <v>46239</v>
      </c>
      <c r="D51" s="8">
        <f ca="1">IFERROR(IF(ÚverNieJeSplatený*ÚverJeDobrý,HodnotaÚveru,""), "")</f>
        <v>5669.5268714089934</v>
      </c>
      <c r="E51" s="8">
        <f ca="1">IFERROR(IF(ÚverNieJeSplatený*ÚverJeDobrý,MesačnáSplátka,0), 0)</f>
        <v>75.933853623661122</v>
      </c>
      <c r="F51" s="8">
        <f ca="1">IFERROR(IF(ÚverNieJeSplatený*ÚverJeDobrý,Istina,0), 0)</f>
        <v>57.035430718964285</v>
      </c>
      <c r="G51" s="8">
        <f ca="1">IFERROR(IF(ÚverNieJeSplatený*ÚverJeDobrý,SumaÚrokov,0), 0)</f>
        <v>18.898422904696826</v>
      </c>
      <c r="H51" s="8">
        <f ca="1">IFERROR(IF(ÚverNieJeSplatený*ÚverJeDobrý,KonečnýZostatok,0), 0)</f>
        <v>5612.4914406900243</v>
      </c>
      <c r="K51"/>
    </row>
    <row r="52" spans="2:11" x14ac:dyDescent="0.2">
      <c r="B52" s="9">
        <f ca="1">IFERROR(IF(ÚverNieJeSplatený*ÚverJeDobrý,ČísloPlatby,""), "")</f>
        <v>36</v>
      </c>
      <c r="C52" s="10">
        <f ca="1">IFERROR(IF(ÚverNieJeSplatený*ÚverJeDobrý,DátumPlatby,PočiatočnýDátumÚveru), PočiatočnýDátumÚveru)</f>
        <v>46270</v>
      </c>
      <c r="D52" s="8">
        <f ca="1">IFERROR(IF(ÚverNieJeSplatený*ÚverJeDobrý,HodnotaÚveru,""), "")</f>
        <v>5612.4914406900243</v>
      </c>
      <c r="E52" s="8">
        <f ca="1">IFERROR(IF(ÚverNieJeSplatený*ÚverJeDobrý,MesačnáSplátka,0), 0)</f>
        <v>75.933853623661122</v>
      </c>
      <c r="F52" s="8">
        <f ca="1">IFERROR(IF(ÚverNieJeSplatený*ÚverJeDobrý,Istina,0), 0)</f>
        <v>57.225548821360832</v>
      </c>
      <c r="G52" s="8">
        <f ca="1">IFERROR(IF(ÚverNieJeSplatený*ÚverJeDobrý,SumaÚrokov,0), 0)</f>
        <v>18.708304802300283</v>
      </c>
      <c r="H52" s="8">
        <f ca="1">IFERROR(IF(ÚverNieJeSplatený*ÚverJeDobrý,KonečnýZostatok,0), 0)</f>
        <v>5555.2658918686684</v>
      </c>
      <c r="K52"/>
    </row>
    <row r="53" spans="2:11" x14ac:dyDescent="0.2">
      <c r="B53" s="9">
        <f ca="1">IFERROR(IF(ÚverNieJeSplatený*ÚverJeDobrý,ČísloPlatby,""), "")</f>
        <v>37</v>
      </c>
      <c r="C53" s="10">
        <f ca="1">IFERROR(IF(ÚverNieJeSplatený*ÚverJeDobrý,DátumPlatby,PočiatočnýDátumÚveru), PočiatočnýDátumÚveru)</f>
        <v>46300</v>
      </c>
      <c r="D53" s="8">
        <f ca="1">IFERROR(IF(ÚverNieJeSplatený*ÚverJeDobrý,HodnotaÚveru,""), "")</f>
        <v>5555.2658918686684</v>
      </c>
      <c r="E53" s="8">
        <f ca="1">IFERROR(IF(ÚverNieJeSplatený*ÚverJeDobrý,MesačnáSplátka,0), 0)</f>
        <v>75.933853623661122</v>
      </c>
      <c r="F53" s="8">
        <f ca="1">IFERROR(IF(ÚverNieJeSplatený*ÚverJeDobrý,Istina,0), 0)</f>
        <v>57.416300650765372</v>
      </c>
      <c r="G53" s="8">
        <f ca="1">IFERROR(IF(ÚverNieJeSplatený*ÚverJeDobrý,SumaÚrokov,0), 0)</f>
        <v>18.517552972895743</v>
      </c>
      <c r="H53" s="8">
        <f ca="1">IFERROR(IF(ÚverNieJeSplatený*ÚverJeDobrý,KonečnýZostatok,0), 0)</f>
        <v>5497.8495912179005</v>
      </c>
      <c r="K53"/>
    </row>
    <row r="54" spans="2:11" x14ac:dyDescent="0.2">
      <c r="B54" s="9">
        <f ca="1">IFERROR(IF(ÚverNieJeSplatený*ÚverJeDobrý,ČísloPlatby,""), "")</f>
        <v>38</v>
      </c>
      <c r="C54" s="10">
        <f ca="1">IFERROR(IF(ÚverNieJeSplatený*ÚverJeDobrý,DátumPlatby,PočiatočnýDátumÚveru), PočiatočnýDátumÚveru)</f>
        <v>46331</v>
      </c>
      <c r="D54" s="8">
        <f ca="1">IFERROR(IF(ÚverNieJeSplatený*ÚverJeDobrý,HodnotaÚveru,""), "")</f>
        <v>5497.8495912179005</v>
      </c>
      <c r="E54" s="8">
        <f ca="1">IFERROR(IF(ÚverNieJeSplatený*ÚverJeDobrý,MesačnáSplátka,0), 0)</f>
        <v>75.933853623661122</v>
      </c>
      <c r="F54" s="8">
        <f ca="1">IFERROR(IF(ÚverNieJeSplatený*ÚverJeDobrý,Istina,0), 0)</f>
        <v>57.607688319601259</v>
      </c>
      <c r="G54" s="8">
        <f ca="1">IFERROR(IF(ÚverNieJeSplatený*ÚverJeDobrý,SumaÚrokov,0), 0)</f>
        <v>18.32616530405986</v>
      </c>
      <c r="H54" s="8">
        <f ca="1">IFERROR(IF(ÚverNieJeSplatený*ÚverJeDobrý,KonečnýZostatok,0), 0)</f>
        <v>5440.2419028982958</v>
      </c>
      <c r="K54"/>
    </row>
    <row r="55" spans="2:11" x14ac:dyDescent="0.2">
      <c r="B55" s="9">
        <f ca="1">IFERROR(IF(ÚverNieJeSplatený*ÚverJeDobrý,ČísloPlatby,""), "")</f>
        <v>39</v>
      </c>
      <c r="C55" s="10">
        <f ca="1">IFERROR(IF(ÚverNieJeSplatený*ÚverJeDobrý,DátumPlatby,PočiatočnýDátumÚveru), PočiatočnýDátumÚveru)</f>
        <v>46361</v>
      </c>
      <c r="D55" s="8">
        <f ca="1">IFERROR(IF(ÚverNieJeSplatený*ÚverJeDobrý,HodnotaÚveru,""), "")</f>
        <v>5440.2419028982958</v>
      </c>
      <c r="E55" s="8">
        <f ca="1">IFERROR(IF(ÚverNieJeSplatený*ÚverJeDobrý,MesačnáSplátka,0), 0)</f>
        <v>75.933853623661122</v>
      </c>
      <c r="F55" s="8">
        <f ca="1">IFERROR(IF(ÚverNieJeSplatený*ÚverJeDobrý,Istina,0), 0)</f>
        <v>57.79971394733326</v>
      </c>
      <c r="G55" s="8">
        <f ca="1">IFERROR(IF(ÚverNieJeSplatený*ÚverJeDobrý,SumaÚrokov,0), 0)</f>
        <v>18.134139676327852</v>
      </c>
      <c r="H55" s="8">
        <f ca="1">IFERROR(IF(ÚverNieJeSplatený*ÚverJeDobrý,KonečnýZostatok,0), 0)</f>
        <v>5382.4421889509576</v>
      </c>
      <c r="K55"/>
    </row>
    <row r="56" spans="2:11" x14ac:dyDescent="0.2">
      <c r="B56" s="9">
        <f ca="1">IFERROR(IF(ÚverNieJeSplatený*ÚverJeDobrý,ČísloPlatby,""), "")</f>
        <v>40</v>
      </c>
      <c r="C56" s="10">
        <f ca="1">IFERROR(IF(ÚverNieJeSplatený*ÚverJeDobrý,DátumPlatby,PočiatočnýDátumÚveru), PočiatočnýDátumÚveru)</f>
        <v>46392</v>
      </c>
      <c r="D56" s="8">
        <f ca="1">IFERROR(IF(ÚverNieJeSplatený*ÚverJeDobrý,HodnotaÚveru,""), "")</f>
        <v>5382.4421889509576</v>
      </c>
      <c r="E56" s="8">
        <f ca="1">IFERROR(IF(ÚverNieJeSplatený*ÚverJeDobrý,MesačnáSplátka,0), 0)</f>
        <v>75.933853623661122</v>
      </c>
      <c r="F56" s="8">
        <f ca="1">IFERROR(IF(ÚverNieJeSplatený*ÚverJeDobrý,Istina,0), 0)</f>
        <v>57.992379660491039</v>
      </c>
      <c r="G56" s="8">
        <f ca="1">IFERROR(IF(ÚverNieJeSplatený*ÚverJeDobrý,SumaÚrokov,0), 0)</f>
        <v>17.941473963170079</v>
      </c>
      <c r="H56" s="8">
        <f ca="1">IFERROR(IF(ÚverNieJeSplatený*ÚverJeDobrý,KonečnýZostatok,0), 0)</f>
        <v>5324.4498092904678</v>
      </c>
      <c r="K56"/>
    </row>
    <row r="57" spans="2:11" x14ac:dyDescent="0.2">
      <c r="B57" s="9">
        <f ca="1">IFERROR(IF(ÚverNieJeSplatený*ÚverJeDobrý,ČísloPlatby,""), "")</f>
        <v>41</v>
      </c>
      <c r="C57" s="10">
        <f ca="1">IFERROR(IF(ÚverNieJeSplatený*ÚverJeDobrý,DátumPlatby,PočiatočnýDátumÚveru), PočiatočnýDátumÚveru)</f>
        <v>46423</v>
      </c>
      <c r="D57" s="8">
        <f ca="1">IFERROR(IF(ÚverNieJeSplatený*ÚverJeDobrý,HodnotaÚveru,""), "")</f>
        <v>5324.4498092904678</v>
      </c>
      <c r="E57" s="8">
        <f ca="1">IFERROR(IF(ÚverNieJeSplatený*ÚverJeDobrý,MesačnáSplátka,0), 0)</f>
        <v>75.933853623661122</v>
      </c>
      <c r="F57" s="8">
        <f ca="1">IFERROR(IF(ÚverNieJeSplatený*ÚverJeDobrý,Istina,0), 0)</f>
        <v>58.18568759269268</v>
      </c>
      <c r="G57" s="8">
        <f ca="1">IFERROR(IF(ÚverNieJeSplatený*ÚverJeDobrý,SumaÚrokov,0), 0)</f>
        <v>17.748166030968438</v>
      </c>
      <c r="H57" s="8">
        <f ca="1">IFERROR(IF(ÚverNieJeSplatený*ÚverJeDobrý,KonečnýZostatok,0), 0)</f>
        <v>5266.2641216977772</v>
      </c>
      <c r="K57"/>
    </row>
    <row r="58" spans="2:11" x14ac:dyDescent="0.2">
      <c r="B58" s="9">
        <f ca="1">IFERROR(IF(ÚverNieJeSplatený*ÚverJeDobrý,ČísloPlatby,""), "")</f>
        <v>42</v>
      </c>
      <c r="C58" s="10">
        <f ca="1">IFERROR(IF(ÚverNieJeSplatený*ÚverJeDobrý,DátumPlatby,PočiatočnýDátumÚveru), PočiatočnýDátumÚveru)</f>
        <v>46451</v>
      </c>
      <c r="D58" s="8">
        <f ca="1">IFERROR(IF(ÚverNieJeSplatený*ÚverJeDobrý,HodnotaÚveru,""), "")</f>
        <v>5266.2641216977772</v>
      </c>
      <c r="E58" s="8">
        <f ca="1">IFERROR(IF(ÚverNieJeSplatený*ÚverJeDobrý,MesačnáSplátka,0), 0)</f>
        <v>75.933853623661122</v>
      </c>
      <c r="F58" s="8">
        <f ca="1">IFERROR(IF(ÚverNieJeSplatený*ÚverJeDobrý,Istina,0), 0)</f>
        <v>58.379639884668329</v>
      </c>
      <c r="G58" s="8">
        <f ca="1">IFERROR(IF(ÚverNieJeSplatený*ÚverJeDobrý,SumaÚrokov,0), 0)</f>
        <v>17.554213738992797</v>
      </c>
      <c r="H58" s="8">
        <f ca="1">IFERROR(IF(ÚverNieJeSplatený*ÚverJeDobrý,KonečnýZostatok,0), 0)</f>
        <v>5207.8844818131038</v>
      </c>
      <c r="K58"/>
    </row>
    <row r="59" spans="2:11" x14ac:dyDescent="0.2">
      <c r="B59" s="9">
        <f ca="1">IFERROR(IF(ÚverNieJeSplatený*ÚverJeDobrý,ČísloPlatby,""), "")</f>
        <v>43</v>
      </c>
      <c r="C59" s="10">
        <f ca="1">IFERROR(IF(ÚverNieJeSplatený*ÚverJeDobrý,DátumPlatby,PočiatočnýDátumÚveru), PočiatočnýDátumÚveru)</f>
        <v>46482</v>
      </c>
      <c r="D59" s="8">
        <f ca="1">IFERROR(IF(ÚverNieJeSplatený*ÚverJeDobrý,HodnotaÚveru,""), "")</f>
        <v>5207.8844818131038</v>
      </c>
      <c r="E59" s="8">
        <f ca="1">IFERROR(IF(ÚverNieJeSplatený*ÚverJeDobrý,MesačnáSplátka,0), 0)</f>
        <v>75.933853623661122</v>
      </c>
      <c r="F59" s="8">
        <f ca="1">IFERROR(IF(ÚverNieJeSplatený*ÚverJeDobrý,Istina,0), 0)</f>
        <v>58.574238684283884</v>
      </c>
      <c r="G59" s="8">
        <f ca="1">IFERROR(IF(ÚverNieJeSplatený*ÚverJeDobrý,SumaÚrokov,0), 0)</f>
        <v>17.359614939377231</v>
      </c>
      <c r="H59" s="8">
        <f ca="1">IFERROR(IF(ÚverNieJeSplatený*ÚverJeDobrý,KonečnýZostatok,0), 0)</f>
        <v>5149.3102431288153</v>
      </c>
      <c r="K59"/>
    </row>
    <row r="60" spans="2:11" x14ac:dyDescent="0.2">
      <c r="B60" s="9">
        <f ca="1">IFERROR(IF(ÚverNieJeSplatený*ÚverJeDobrý,ČísloPlatby,""), "")</f>
        <v>44</v>
      </c>
      <c r="C60" s="10">
        <f ca="1">IFERROR(IF(ÚverNieJeSplatený*ÚverJeDobrý,DátumPlatby,PočiatočnýDátumÚveru), PočiatočnýDátumÚveru)</f>
        <v>46512</v>
      </c>
      <c r="D60" s="8">
        <f ca="1">IFERROR(IF(ÚverNieJeSplatený*ÚverJeDobrý,HodnotaÚveru,""), "")</f>
        <v>5149.3102431288153</v>
      </c>
      <c r="E60" s="8">
        <f ca="1">IFERROR(IF(ÚverNieJeSplatený*ÚverJeDobrý,MesačnáSplátka,0), 0)</f>
        <v>75.933853623661122</v>
      </c>
      <c r="F60" s="8">
        <f ca="1">IFERROR(IF(ÚverNieJeSplatený*ÚverJeDobrý,Istina,0), 0)</f>
        <v>58.76948614656483</v>
      </c>
      <c r="G60" s="8">
        <f ca="1">IFERROR(IF(ÚverNieJeSplatený*ÚverJeDobrý,SumaÚrokov,0), 0)</f>
        <v>17.164367477096288</v>
      </c>
      <c r="H60" s="8">
        <f ca="1">IFERROR(IF(ÚverNieJeSplatený*ÚverJeDobrý,KonečnýZostatok,0), 0)</f>
        <v>5090.5407569822528</v>
      </c>
      <c r="K60"/>
    </row>
    <row r="61" spans="2:11" x14ac:dyDescent="0.2">
      <c r="B61" s="9">
        <f ca="1">IFERROR(IF(ÚverNieJeSplatený*ÚverJeDobrý,ČísloPlatby,""), "")</f>
        <v>45</v>
      </c>
      <c r="C61" s="10">
        <f ca="1">IFERROR(IF(ÚverNieJeSplatený*ÚverJeDobrý,DátumPlatby,PočiatočnýDátumÚveru), PočiatočnýDátumÚveru)</f>
        <v>46543</v>
      </c>
      <c r="D61" s="8">
        <f ca="1">IFERROR(IF(ÚverNieJeSplatený*ÚverJeDobrý,HodnotaÚveru,""), "")</f>
        <v>5090.5407569822528</v>
      </c>
      <c r="E61" s="8">
        <f ca="1">IFERROR(IF(ÚverNieJeSplatený*ÚverJeDobrý,MesačnáSplátka,0), 0)</f>
        <v>75.933853623661122</v>
      </c>
      <c r="F61" s="8">
        <f ca="1">IFERROR(IF(ÚverNieJeSplatený*ÚverJeDobrý,Istina,0), 0)</f>
        <v>58.965384433720047</v>
      </c>
      <c r="G61" s="8">
        <f ca="1">IFERROR(IF(ÚverNieJeSplatený*ÚverJeDobrý,SumaÚrokov,0), 0)</f>
        <v>16.968469189941075</v>
      </c>
      <c r="H61" s="8">
        <f ca="1">IFERROR(IF(ÚverNieJeSplatený*ÚverJeDobrý,KonečnýZostatok,0), 0)</f>
        <v>5031.575372548531</v>
      </c>
      <c r="K61"/>
    </row>
    <row r="62" spans="2:11" x14ac:dyDescent="0.2">
      <c r="B62" s="9">
        <f ca="1">IFERROR(IF(ÚverNieJeSplatený*ÚverJeDobrý,ČísloPlatby,""), "")</f>
        <v>46</v>
      </c>
      <c r="C62" s="10">
        <f ca="1">IFERROR(IF(ÚverNieJeSplatený*ÚverJeDobrý,DátumPlatby,PočiatočnýDátumÚveru), PočiatočnýDátumÚveru)</f>
        <v>46573</v>
      </c>
      <c r="D62" s="8">
        <f ca="1">IFERROR(IF(ÚverNieJeSplatený*ÚverJeDobrý,HodnotaÚveru,""), "")</f>
        <v>5031.575372548531</v>
      </c>
      <c r="E62" s="8">
        <f ca="1">IFERROR(IF(ÚverNieJeSplatený*ÚverJeDobrý,MesačnáSplátka,0), 0)</f>
        <v>75.933853623661122</v>
      </c>
      <c r="F62" s="8">
        <f ca="1">IFERROR(IF(ÚverNieJeSplatený*ÚverJeDobrý,Istina,0), 0)</f>
        <v>59.161935715165775</v>
      </c>
      <c r="G62" s="8">
        <f ca="1">IFERROR(IF(ÚverNieJeSplatený*ÚverJeDobrý,SumaÚrokov,0), 0)</f>
        <v>16.77191790849534</v>
      </c>
      <c r="H62" s="8">
        <f ca="1">IFERROR(IF(ÚverNieJeSplatený*ÚverJeDobrý,KonečnýZostatok,0), 0)</f>
        <v>4972.4134368333616</v>
      </c>
      <c r="K62"/>
    </row>
    <row r="63" spans="2:11" x14ac:dyDescent="0.2">
      <c r="B63" s="9">
        <f ca="1">IFERROR(IF(ÚverNieJeSplatený*ÚverJeDobrý,ČísloPlatby,""), "")</f>
        <v>47</v>
      </c>
      <c r="C63" s="10">
        <f ca="1">IFERROR(IF(ÚverNieJeSplatený*ÚverJeDobrý,DátumPlatby,PočiatočnýDátumÚveru), PočiatočnýDátumÚveru)</f>
        <v>46604</v>
      </c>
      <c r="D63" s="8">
        <f ca="1">IFERROR(IF(ÚverNieJeSplatený*ÚverJeDobrý,HodnotaÚveru,""), "")</f>
        <v>4972.4134368333616</v>
      </c>
      <c r="E63" s="8">
        <f ca="1">IFERROR(IF(ÚverNieJeSplatený*ÚverJeDobrý,MesačnáSplátka,0), 0)</f>
        <v>75.933853623661122</v>
      </c>
      <c r="F63" s="8">
        <f ca="1">IFERROR(IF(ÚverNieJeSplatený*ÚverJeDobrý,Istina,0), 0)</f>
        <v>59.35914216754967</v>
      </c>
      <c r="G63" s="8">
        <f ca="1">IFERROR(IF(ÚverNieJeSplatený*ÚverJeDobrý,SumaÚrokov,0), 0)</f>
        <v>16.574711456111455</v>
      </c>
      <c r="H63" s="8">
        <f ca="1">IFERROR(IF(ÚverNieJeSplatený*ÚverJeDobrý,KonečnýZostatok,0), 0)</f>
        <v>4913.0542946658079</v>
      </c>
      <c r="K63"/>
    </row>
    <row r="64" spans="2:11" x14ac:dyDescent="0.2">
      <c r="B64" s="9">
        <f ca="1">IFERROR(IF(ÚverNieJeSplatený*ÚverJeDobrý,ČísloPlatby,""), "")</f>
        <v>48</v>
      </c>
      <c r="C64" s="10">
        <f ca="1">IFERROR(IF(ÚverNieJeSplatený*ÚverJeDobrý,DátumPlatby,PočiatočnýDátumÚveru), PočiatočnýDátumÚveru)</f>
        <v>46635</v>
      </c>
      <c r="D64" s="8">
        <f ca="1">IFERROR(IF(ÚverNieJeSplatený*ÚverJeDobrý,HodnotaÚveru,""), "")</f>
        <v>4913.0542946658079</v>
      </c>
      <c r="E64" s="8">
        <f ca="1">IFERROR(IF(ÚverNieJeSplatený*ÚverJeDobrý,MesačnáSplátka,0), 0)</f>
        <v>75.933853623661122</v>
      </c>
      <c r="F64" s="8">
        <f ca="1">IFERROR(IF(ÚverNieJeSplatený*ÚverJeDobrý,Istina,0), 0)</f>
        <v>59.557005974774832</v>
      </c>
      <c r="G64" s="8">
        <f ca="1">IFERROR(IF(ÚverNieJeSplatený*ÚverJeDobrý,SumaÚrokov,0), 0)</f>
        <v>16.376847648886287</v>
      </c>
      <c r="H64" s="8">
        <f ca="1">IFERROR(IF(ÚverNieJeSplatený*ÚverJeDobrý,KonečnýZostatok,0), 0)</f>
        <v>4853.4972886910327</v>
      </c>
      <c r="K64"/>
    </row>
    <row r="65" spans="2:11" x14ac:dyDescent="0.2">
      <c r="B65" s="9">
        <f ca="1">IFERROR(IF(ÚverNieJeSplatený*ÚverJeDobrý,ČísloPlatby,""), "")</f>
        <v>49</v>
      </c>
      <c r="C65" s="10">
        <f ca="1">IFERROR(IF(ÚverNieJeSplatený*ÚverJeDobrý,DátumPlatby,PočiatočnýDátumÚveru), PočiatočnýDátumÚveru)</f>
        <v>46665</v>
      </c>
      <c r="D65" s="8">
        <f ca="1">IFERROR(IF(ÚverNieJeSplatený*ÚverJeDobrý,HodnotaÚveru,""), "")</f>
        <v>4853.4972886910327</v>
      </c>
      <c r="E65" s="8">
        <f ca="1">IFERROR(IF(ÚverNieJeSplatený*ÚverJeDobrý,MesačnáSplátka,0), 0)</f>
        <v>75.933853623661122</v>
      </c>
      <c r="F65" s="8">
        <f ca="1">IFERROR(IF(ÚverNieJeSplatený*ÚverJeDobrý,Istina,0), 0)</f>
        <v>59.755529328024075</v>
      </c>
      <c r="G65" s="8">
        <f ca="1">IFERROR(IF(ÚverNieJeSplatený*ÚverJeDobrý,SumaÚrokov,0), 0)</f>
        <v>16.17832429563704</v>
      </c>
      <c r="H65" s="8">
        <f ca="1">IFERROR(IF(ÚverNieJeSplatený*ÚverJeDobrý,KonečnýZostatok,0), 0)</f>
        <v>4793.7417593630071</v>
      </c>
      <c r="K65"/>
    </row>
    <row r="66" spans="2:11" x14ac:dyDescent="0.2">
      <c r="B66" s="9">
        <f ca="1">IFERROR(IF(ÚverNieJeSplatený*ÚverJeDobrý,ČísloPlatby,""), "")</f>
        <v>50</v>
      </c>
      <c r="C66" s="10">
        <f ca="1">IFERROR(IF(ÚverNieJeSplatený*ÚverJeDobrý,DátumPlatby,PočiatočnýDátumÚveru), PočiatočnýDátumÚveru)</f>
        <v>46696</v>
      </c>
      <c r="D66" s="8">
        <f ca="1">IFERROR(IF(ÚverNieJeSplatený*ÚverJeDobrý,HodnotaÚveru,""), "")</f>
        <v>4793.7417593630071</v>
      </c>
      <c r="E66" s="8">
        <f ca="1">IFERROR(IF(ÚverNieJeSplatený*ÚverJeDobrý,MesačnáSplátka,0), 0)</f>
        <v>75.933853623661122</v>
      </c>
      <c r="F66" s="8">
        <f ca="1">IFERROR(IF(ÚverNieJeSplatený*ÚverJeDobrý,Istina,0), 0)</f>
        <v>59.954714425784154</v>
      </c>
      <c r="G66" s="8">
        <f ca="1">IFERROR(IF(ÚverNieJeSplatený*ÚverJeDobrý,SumaÚrokov,0), 0)</f>
        <v>15.979139197876957</v>
      </c>
      <c r="H66" s="8">
        <f ca="1">IFERROR(IF(ÚverNieJeSplatený*ÚverJeDobrý,KonečnýZostatok,0), 0)</f>
        <v>4733.7870449372194</v>
      </c>
      <c r="K66"/>
    </row>
    <row r="67" spans="2:11" x14ac:dyDescent="0.2">
      <c r="B67" s="9">
        <f ca="1">IFERROR(IF(ÚverNieJeSplatený*ÚverJeDobrý,ČísloPlatby,""), "")</f>
        <v>51</v>
      </c>
      <c r="C67" s="10">
        <f ca="1">IFERROR(IF(ÚverNieJeSplatený*ÚverJeDobrý,DátumPlatby,PočiatočnýDátumÚveru), PočiatočnýDátumÚveru)</f>
        <v>46726</v>
      </c>
      <c r="D67" s="8">
        <f ca="1">IFERROR(IF(ÚverNieJeSplatený*ÚverJeDobrý,HodnotaÚveru,""), "")</f>
        <v>4733.7870449372194</v>
      </c>
      <c r="E67" s="8">
        <f ca="1">IFERROR(IF(ÚverNieJeSplatený*ÚverJeDobrý,MesačnáSplátka,0), 0)</f>
        <v>75.933853623661122</v>
      </c>
      <c r="F67" s="8">
        <f ca="1">IFERROR(IF(ÚverNieJeSplatený*ÚverJeDobrý,Istina,0), 0)</f>
        <v>60.154563473870105</v>
      </c>
      <c r="G67" s="8">
        <f ca="1">IFERROR(IF(ÚverNieJeSplatený*ÚverJeDobrý,SumaÚrokov,0), 0)</f>
        <v>15.779290149791011</v>
      </c>
      <c r="H67" s="8">
        <f ca="1">IFERROR(IF(ÚverNieJeSplatený*ÚverJeDobrý,KonečnýZostatok,0), 0)</f>
        <v>4673.6324814633454</v>
      </c>
      <c r="K67"/>
    </row>
    <row r="68" spans="2:11" x14ac:dyDescent="0.2">
      <c r="B68" s="9">
        <f ca="1">IFERROR(IF(ÚverNieJeSplatený*ÚverJeDobrý,ČísloPlatby,""), "")</f>
        <v>52</v>
      </c>
      <c r="C68" s="10">
        <f ca="1">IFERROR(IF(ÚverNieJeSplatený*ÚverJeDobrý,DátumPlatby,PočiatočnýDátumÚveru), PočiatočnýDátumÚveru)</f>
        <v>46757</v>
      </c>
      <c r="D68" s="8">
        <f ca="1">IFERROR(IF(ÚverNieJeSplatený*ÚverJeDobrý,HodnotaÚveru,""), "")</f>
        <v>4673.6324814633454</v>
      </c>
      <c r="E68" s="8">
        <f ca="1">IFERROR(IF(ÚverNieJeSplatený*ÚverJeDobrý,MesačnáSplátka,0), 0)</f>
        <v>75.933853623661122</v>
      </c>
      <c r="F68" s="8">
        <f ca="1">IFERROR(IF(ÚverNieJeSplatený*ÚverJeDobrý,Istina,0), 0)</f>
        <v>60.355078685449669</v>
      </c>
      <c r="G68" s="8">
        <f ca="1">IFERROR(IF(ÚverNieJeSplatený*ÚverJeDobrý,SumaÚrokov,0), 0)</f>
        <v>15.578774938211444</v>
      </c>
      <c r="H68" s="8">
        <f ca="1">IFERROR(IF(ÚverNieJeSplatený*ÚverJeDobrý,KonečnýZostatok,0), 0)</f>
        <v>4613.2774027778978</v>
      </c>
      <c r="K68"/>
    </row>
    <row r="69" spans="2:11" x14ac:dyDescent="0.2">
      <c r="B69" s="9">
        <f ca="1">IFERROR(IF(ÚverNieJeSplatený*ÚverJeDobrý,ČísloPlatby,""), "")</f>
        <v>53</v>
      </c>
      <c r="C69" s="10">
        <f ca="1">IFERROR(IF(ÚverNieJeSplatený*ÚverJeDobrý,DátumPlatby,PočiatočnýDátumÚveru), PočiatočnýDátumÚveru)</f>
        <v>46788</v>
      </c>
      <c r="D69" s="8">
        <f ca="1">IFERROR(IF(ÚverNieJeSplatený*ÚverJeDobrý,HodnotaÚveru,""), "")</f>
        <v>4613.2774027778978</v>
      </c>
      <c r="E69" s="8">
        <f ca="1">IFERROR(IF(ÚverNieJeSplatený*ÚverJeDobrý,MesačnáSplátka,0), 0)</f>
        <v>75.933853623661122</v>
      </c>
      <c r="F69" s="8">
        <f ca="1">IFERROR(IF(ÚverNieJeSplatený*ÚverJeDobrý,Istina,0), 0)</f>
        <v>60.556262281067845</v>
      </c>
      <c r="G69" s="8">
        <f ca="1">IFERROR(IF(ÚverNieJeSplatený*ÚverJeDobrý,SumaÚrokov,0), 0)</f>
        <v>15.377591342593279</v>
      </c>
      <c r="H69" s="8">
        <f ca="1">IFERROR(IF(ÚverNieJeSplatený*ÚverJeDobrý,KonečnýZostatok,0), 0)</f>
        <v>4552.7211404968293</v>
      </c>
      <c r="K69"/>
    </row>
    <row r="70" spans="2:11" x14ac:dyDescent="0.2">
      <c r="B70" s="9">
        <f ca="1">IFERROR(IF(ÚverNieJeSplatený*ÚverJeDobrý,ČísloPlatby,""), "")</f>
        <v>54</v>
      </c>
      <c r="C70" s="10">
        <f ca="1">IFERROR(IF(ÚverNieJeSplatený*ÚverJeDobrý,DátumPlatby,PočiatočnýDátumÚveru), PočiatočnýDátumÚveru)</f>
        <v>46817</v>
      </c>
      <c r="D70" s="8">
        <f ca="1">IFERROR(IF(ÚverNieJeSplatený*ÚverJeDobrý,HodnotaÚveru,""), "")</f>
        <v>4552.7211404968293</v>
      </c>
      <c r="E70" s="8">
        <f ca="1">IFERROR(IF(ÚverNieJeSplatený*ÚverJeDobrý,MesačnáSplátka,0), 0)</f>
        <v>75.933853623661122</v>
      </c>
      <c r="F70" s="8">
        <f ca="1">IFERROR(IF(ÚverNieJeSplatený*ÚverJeDobrý,Istina,0), 0)</f>
        <v>60.758116488671405</v>
      </c>
      <c r="G70" s="8">
        <f ca="1">IFERROR(IF(ÚverNieJeSplatený*ÚverJeDobrý,SumaÚrokov,0), 0)</f>
        <v>15.175737134989721</v>
      </c>
      <c r="H70" s="8">
        <f ca="1">IFERROR(IF(ÚverNieJeSplatený*ÚverJeDobrý,KonečnýZostatok,0), 0)</f>
        <v>4491.9630240081524</v>
      </c>
      <c r="K70"/>
    </row>
    <row r="71" spans="2:11" x14ac:dyDescent="0.2">
      <c r="B71" s="9">
        <f ca="1">IFERROR(IF(ÚverNieJeSplatený*ÚverJeDobrý,ČísloPlatby,""), "")</f>
        <v>55</v>
      </c>
      <c r="C71" s="10">
        <f ca="1">IFERROR(IF(ÚverNieJeSplatený*ÚverJeDobrý,DátumPlatby,PočiatočnýDátumÚveru), PočiatočnýDátumÚveru)</f>
        <v>46848</v>
      </c>
      <c r="D71" s="8">
        <f ca="1">IFERROR(IF(ÚverNieJeSplatený*ÚverJeDobrý,HodnotaÚveru,""), "")</f>
        <v>4491.9630240081524</v>
      </c>
      <c r="E71" s="8">
        <f ca="1">IFERROR(IF(ÚverNieJeSplatený*ÚverJeDobrý,MesačnáSplátka,0), 0)</f>
        <v>75.933853623661122</v>
      </c>
      <c r="F71" s="8">
        <f ca="1">IFERROR(IF(ÚverNieJeSplatený*ÚverJeDobrý,Istina,0), 0)</f>
        <v>60.960643543633637</v>
      </c>
      <c r="G71" s="8">
        <f ca="1">IFERROR(IF(ÚverNieJeSplatený*ÚverJeDobrý,SumaÚrokov,0), 0)</f>
        <v>14.973210080027481</v>
      </c>
      <c r="H71" s="8">
        <f ca="1">IFERROR(IF(ÚverNieJeSplatený*ÚverJeDobrý,KonečnýZostatok,0), 0)</f>
        <v>4431.0023804645161</v>
      </c>
      <c r="K71"/>
    </row>
    <row r="72" spans="2:11" x14ac:dyDescent="0.2">
      <c r="B72" s="9">
        <f ca="1">IFERROR(IF(ÚverNieJeSplatený*ÚverJeDobrý,ČísloPlatby,""), "")</f>
        <v>56</v>
      </c>
      <c r="C72" s="10">
        <f ca="1">IFERROR(IF(ÚverNieJeSplatený*ÚverJeDobrý,DátumPlatby,PočiatočnýDátumÚveru), PočiatočnýDátumÚveru)</f>
        <v>46878</v>
      </c>
      <c r="D72" s="8">
        <f ca="1">IFERROR(IF(ÚverNieJeSplatený*ÚverJeDobrý,HodnotaÚveru,""), "")</f>
        <v>4431.0023804645161</v>
      </c>
      <c r="E72" s="8">
        <f ca="1">IFERROR(IF(ÚverNieJeSplatený*ÚverJeDobrý,MesačnáSplátka,0), 0)</f>
        <v>75.933853623661122</v>
      </c>
      <c r="F72" s="8">
        <f ca="1">IFERROR(IF(ÚverNieJeSplatený*ÚverJeDobrý,Istina,0), 0)</f>
        <v>61.163845688779077</v>
      </c>
      <c r="G72" s="8">
        <f ca="1">IFERROR(IF(ÚverNieJeSplatený*ÚverJeDobrý,SumaÚrokov,0), 0)</f>
        <v>14.770007934882036</v>
      </c>
      <c r="H72" s="8">
        <f ca="1">IFERROR(IF(ÚverNieJeSplatený*ÚverJeDobrý,KonečnýZostatok,0), 0)</f>
        <v>4369.8385347757376</v>
      </c>
      <c r="K72"/>
    </row>
    <row r="73" spans="2:11" x14ac:dyDescent="0.2">
      <c r="B73" s="9">
        <f ca="1">IFERROR(IF(ÚverNieJeSplatený*ÚverJeDobrý,ČísloPlatby,""), "")</f>
        <v>57</v>
      </c>
      <c r="C73" s="10">
        <f ca="1">IFERROR(IF(ÚverNieJeSplatený*ÚverJeDobrý,DátumPlatby,PočiatočnýDátumÚveru), PočiatočnýDátumÚveru)</f>
        <v>46909</v>
      </c>
      <c r="D73" s="8">
        <f ca="1">IFERROR(IF(ÚverNieJeSplatený*ÚverJeDobrý,HodnotaÚveru,""), "")</f>
        <v>4369.8385347757376</v>
      </c>
      <c r="E73" s="8">
        <f ca="1">IFERROR(IF(ÚverNieJeSplatený*ÚverJeDobrý,MesačnáSplátka,0), 0)</f>
        <v>75.933853623661122</v>
      </c>
      <c r="F73" s="8">
        <f ca="1">IFERROR(IF(ÚverNieJeSplatený*ÚverJeDobrý,Istina,0), 0)</f>
        <v>61.367725174408349</v>
      </c>
      <c r="G73" s="8">
        <f ca="1">IFERROR(IF(ÚverNieJeSplatený*ÚverJeDobrý,SumaÚrokov,0), 0)</f>
        <v>14.566128449252771</v>
      </c>
      <c r="H73" s="8">
        <f ca="1">IFERROR(IF(ÚverNieJeSplatený*ÚverJeDobrý,KonečnýZostatok,0), 0)</f>
        <v>4308.4708096013301</v>
      </c>
      <c r="K73"/>
    </row>
    <row r="74" spans="2:11" x14ac:dyDescent="0.2">
      <c r="B74" s="9">
        <f ca="1">IFERROR(IF(ÚverNieJeSplatený*ÚverJeDobrý,ČísloPlatby,""), "")</f>
        <v>58</v>
      </c>
      <c r="C74" s="10">
        <f ca="1">IFERROR(IF(ÚverNieJeSplatený*ÚverJeDobrý,DátumPlatby,PočiatočnýDátumÚveru), PočiatočnýDátumÚveru)</f>
        <v>46939</v>
      </c>
      <c r="D74" s="8">
        <f ca="1">IFERROR(IF(ÚverNieJeSplatený*ÚverJeDobrý,HodnotaÚveru,""), "")</f>
        <v>4308.4708096013301</v>
      </c>
      <c r="E74" s="8">
        <f ca="1">IFERROR(IF(ÚverNieJeSplatený*ÚverJeDobrý,MesačnáSplátka,0), 0)</f>
        <v>75.933853623661122</v>
      </c>
      <c r="F74" s="8">
        <f ca="1">IFERROR(IF(ÚverNieJeSplatený*ÚverJeDobrý,Istina,0), 0)</f>
        <v>61.572284258323045</v>
      </c>
      <c r="G74" s="8">
        <f ca="1">IFERROR(IF(ÚverNieJeSplatený*ÚverJeDobrý,SumaÚrokov,0), 0)</f>
        <v>14.361569365338077</v>
      </c>
      <c r="H74" s="8">
        <f ca="1">IFERROR(IF(ÚverNieJeSplatený*ÚverJeDobrý,KonečnýZostatok,0), 0)</f>
        <v>4246.8985253430028</v>
      </c>
      <c r="K74"/>
    </row>
    <row r="75" spans="2:11" x14ac:dyDescent="0.2">
      <c r="B75" s="9">
        <f ca="1">IFERROR(IF(ÚverNieJeSplatený*ÚverJeDobrý,ČísloPlatby,""), "")</f>
        <v>59</v>
      </c>
      <c r="C75" s="10">
        <f ca="1">IFERROR(IF(ÚverNieJeSplatený*ÚverJeDobrý,DátumPlatby,PočiatočnýDátumÚveru), PočiatočnýDátumÚveru)</f>
        <v>46970</v>
      </c>
      <c r="D75" s="8">
        <f ca="1">IFERROR(IF(ÚverNieJeSplatený*ÚverJeDobrý,HodnotaÚveru,""), "")</f>
        <v>4246.8985253430028</v>
      </c>
      <c r="E75" s="8">
        <f ca="1">IFERROR(IF(ÚverNieJeSplatený*ÚverJeDobrý,MesačnáSplátka,0), 0)</f>
        <v>75.933853623661122</v>
      </c>
      <c r="F75" s="8">
        <f ca="1">IFERROR(IF(ÚverNieJeSplatený*ÚverJeDobrý,Istina,0), 0)</f>
        <v>61.777525205850779</v>
      </c>
      <c r="G75" s="8">
        <f ca="1">IFERROR(IF(ÚverNieJeSplatený*ÚverJeDobrý,SumaÚrokov,0), 0)</f>
        <v>14.156328417810334</v>
      </c>
      <c r="H75" s="8">
        <f ca="1">IFERROR(IF(ÚverNieJeSplatený*ÚverJeDobrý,KonečnýZostatok,0), 0)</f>
        <v>4185.1210001371492</v>
      </c>
      <c r="K75"/>
    </row>
    <row r="76" spans="2:11" x14ac:dyDescent="0.2">
      <c r="B76" s="9">
        <f ca="1">IFERROR(IF(ÚverNieJeSplatený*ÚverJeDobrý,ČísloPlatby,""), "")</f>
        <v>60</v>
      </c>
      <c r="C76" s="10">
        <f ca="1">IFERROR(IF(ÚverNieJeSplatený*ÚverJeDobrý,DátumPlatby,PočiatočnýDátumÚveru), PočiatočnýDátumÚveru)</f>
        <v>47001</v>
      </c>
      <c r="D76" s="8">
        <f ca="1">IFERROR(IF(ÚverNieJeSplatený*ÚverJeDobrý,HodnotaÚveru,""), "")</f>
        <v>4185.1210001371492</v>
      </c>
      <c r="E76" s="8">
        <f ca="1">IFERROR(IF(ÚverNieJeSplatený*ÚverJeDobrý,MesačnáSplátka,0), 0)</f>
        <v>75.933853623661122</v>
      </c>
      <c r="F76" s="8">
        <f ca="1">IFERROR(IF(ÚverNieJeSplatený*ÚverJeDobrý,Istina,0), 0)</f>
        <v>61.983450289870284</v>
      </c>
      <c r="G76" s="8">
        <f ca="1">IFERROR(IF(ÚverNieJeSplatený*ÚverJeDobrý,SumaÚrokov,0), 0)</f>
        <v>13.950403333790831</v>
      </c>
      <c r="H76" s="8">
        <f ca="1">IFERROR(IF(ÚverNieJeSplatený*ÚverJeDobrý,KonečnýZostatok,0), 0)</f>
        <v>4123.137549847278</v>
      </c>
      <c r="K76"/>
    </row>
    <row r="77" spans="2:11" x14ac:dyDescent="0.2">
      <c r="B77" s="9">
        <f ca="1">IFERROR(IF(ÚverNieJeSplatený*ÚverJeDobrý,ČísloPlatby,""), "")</f>
        <v>61</v>
      </c>
      <c r="C77" s="10">
        <f ca="1">IFERROR(IF(ÚverNieJeSplatený*ÚverJeDobrý,DátumPlatby,PočiatočnýDátumÚveru), PočiatočnýDátumÚveru)</f>
        <v>47031</v>
      </c>
      <c r="D77" s="8">
        <f ca="1">IFERROR(IF(ÚverNieJeSplatený*ÚverJeDobrý,HodnotaÚveru,""), "")</f>
        <v>4123.137549847278</v>
      </c>
      <c r="E77" s="8">
        <f ca="1">IFERROR(IF(ÚverNieJeSplatený*ÚverJeDobrý,MesačnáSplátka,0), 0)</f>
        <v>75.933853623661122</v>
      </c>
      <c r="F77" s="8">
        <f ca="1">IFERROR(IF(ÚverNieJeSplatený*ÚverJeDobrý,Istina,0), 0)</f>
        <v>62.190061790836523</v>
      </c>
      <c r="G77" s="8">
        <f ca="1">IFERROR(IF(ÚverNieJeSplatený*ÚverJeDobrý,SumaÚrokov,0), 0)</f>
        <v>13.743791832824597</v>
      </c>
      <c r="H77" s="8">
        <f ca="1">IFERROR(IF(ÚverNieJeSplatený*ÚverJeDobrý,KonečnýZostatok,0), 0)</f>
        <v>4060.9474880564439</v>
      </c>
      <c r="K77"/>
    </row>
    <row r="78" spans="2:11" x14ac:dyDescent="0.2">
      <c r="B78" s="9">
        <f ca="1">IFERROR(IF(ÚverNieJeSplatený*ÚverJeDobrý,ČísloPlatby,""), "")</f>
        <v>62</v>
      </c>
      <c r="C78" s="10">
        <f ca="1">IFERROR(IF(ÚverNieJeSplatený*ÚverJeDobrý,DátumPlatby,PočiatočnýDátumÚveru), PočiatočnýDátumÚveru)</f>
        <v>47062</v>
      </c>
      <c r="D78" s="8">
        <f ca="1">IFERROR(IF(ÚverNieJeSplatený*ÚverJeDobrý,HodnotaÚveru,""), "")</f>
        <v>4060.9474880564439</v>
      </c>
      <c r="E78" s="8">
        <f ca="1">IFERROR(IF(ÚverNieJeSplatený*ÚverJeDobrý,MesačnáSplátka,0), 0)</f>
        <v>75.933853623661122</v>
      </c>
      <c r="F78" s="8">
        <f ca="1">IFERROR(IF(ÚverNieJeSplatený*ÚverJeDobrý,Istina,0), 0)</f>
        <v>62.397361996805977</v>
      </c>
      <c r="G78" s="8">
        <f ca="1">IFERROR(IF(ÚverNieJeSplatený*ÚverJeDobrý,SumaÚrokov,0), 0)</f>
        <v>13.536491626855138</v>
      </c>
      <c r="H78" s="8">
        <f ca="1">IFERROR(IF(ÚverNieJeSplatený*ÚverJeDobrý,KonečnýZostatok,0), 0)</f>
        <v>3998.5501260596329</v>
      </c>
      <c r="K78"/>
    </row>
    <row r="79" spans="2:11" x14ac:dyDescent="0.2">
      <c r="B79" s="9">
        <f ca="1">IFERROR(IF(ÚverNieJeSplatený*ÚverJeDobrý,ČísloPlatby,""), "")</f>
        <v>63</v>
      </c>
      <c r="C79" s="10">
        <f ca="1">IFERROR(IF(ÚverNieJeSplatený*ÚverJeDobrý,DátumPlatby,PočiatočnýDátumÚveru), PočiatočnýDátumÚveru)</f>
        <v>47092</v>
      </c>
      <c r="D79" s="8">
        <f ca="1">IFERROR(IF(ÚverNieJeSplatený*ÚverJeDobrý,HodnotaÚveru,""), "")</f>
        <v>3998.5501260596329</v>
      </c>
      <c r="E79" s="8">
        <f ca="1">IFERROR(IF(ÚverNieJeSplatený*ÚverJeDobrý,MesačnáSplátka,0), 0)</f>
        <v>75.933853623661122</v>
      </c>
      <c r="F79" s="8">
        <f ca="1">IFERROR(IF(ÚverNieJeSplatený*ÚverJeDobrý,Istina,0), 0)</f>
        <v>62.605353203461995</v>
      </c>
      <c r="G79" s="8">
        <f ca="1">IFERROR(IF(ÚverNieJeSplatený*ÚverJeDobrý,SumaÚrokov,0), 0)</f>
        <v>13.328500420199124</v>
      </c>
      <c r="H79" s="8">
        <f ca="1">IFERROR(IF(ÚverNieJeSplatený*ÚverJeDobrý,KonečnýZostatok,0), 0)</f>
        <v>3935.9447728561672</v>
      </c>
      <c r="K79"/>
    </row>
    <row r="80" spans="2:11" x14ac:dyDescent="0.2">
      <c r="B80" s="9">
        <f ca="1">IFERROR(IF(ÚverNieJeSplatený*ÚverJeDobrý,ČísloPlatby,""), "")</f>
        <v>64</v>
      </c>
      <c r="C80" s="10">
        <f ca="1">IFERROR(IF(ÚverNieJeSplatený*ÚverJeDobrý,DátumPlatby,PočiatočnýDátumÚveru), PočiatočnýDátumÚveru)</f>
        <v>47123</v>
      </c>
      <c r="D80" s="8">
        <f ca="1">IFERROR(IF(ÚverNieJeSplatený*ÚverJeDobrý,HodnotaÚveru,""), "")</f>
        <v>3935.9447728561672</v>
      </c>
      <c r="E80" s="8">
        <f ca="1">IFERROR(IF(ÚverNieJeSplatený*ÚverJeDobrý,MesačnáSplátka,0), 0)</f>
        <v>75.933853623661122</v>
      </c>
      <c r="F80" s="8">
        <f ca="1">IFERROR(IF(ÚverNieJeSplatený*ÚverJeDobrý,Istina,0), 0)</f>
        <v>62.814037714140206</v>
      </c>
      <c r="G80" s="8">
        <f ca="1">IFERROR(IF(ÚverNieJeSplatený*ÚverJeDobrý,SumaÚrokov,0), 0)</f>
        <v>13.119815909520915</v>
      </c>
      <c r="H80" s="8">
        <f ca="1">IFERROR(IF(ÚverNieJeSplatený*ÚverJeDobrý,KonečnýZostatok,0), 0)</f>
        <v>3873.1307351420246</v>
      </c>
      <c r="K80"/>
    </row>
    <row r="81" spans="2:11" x14ac:dyDescent="0.2">
      <c r="B81" s="9">
        <f ca="1">IFERROR(IF(ÚverNieJeSplatený*ÚverJeDobrý,ČísloPlatby,""), "")</f>
        <v>65</v>
      </c>
      <c r="C81" s="10">
        <f ca="1">IFERROR(IF(ÚverNieJeSplatený*ÚverJeDobrý,DátumPlatby,PočiatočnýDátumÚveru), PočiatočnýDátumÚveru)</f>
        <v>47154</v>
      </c>
      <c r="D81" s="8">
        <f ca="1">IFERROR(IF(ÚverNieJeSplatený*ÚverJeDobrý,HodnotaÚveru,""), "")</f>
        <v>3873.1307351420246</v>
      </c>
      <c r="E81" s="8">
        <f ca="1">IFERROR(IF(ÚverNieJeSplatený*ÚverJeDobrý,MesačnáSplátka,0), 0)</f>
        <v>75.933853623661122</v>
      </c>
      <c r="F81" s="8">
        <f ca="1">IFERROR(IF(ÚverNieJeSplatený*ÚverJeDobrý,Istina,0), 0)</f>
        <v>63.023417839854005</v>
      </c>
      <c r="G81" s="8">
        <f ca="1">IFERROR(IF(ÚverNieJeSplatený*ÚverJeDobrý,SumaÚrokov,0), 0)</f>
        <v>12.910435783807113</v>
      </c>
      <c r="H81" s="8">
        <f ca="1">IFERROR(IF(ÚverNieJeSplatený*ÚverJeDobrý,KonečnýZostatok,0), 0)</f>
        <v>3810.1073173021714</v>
      </c>
      <c r="K81"/>
    </row>
    <row r="82" spans="2:11" x14ac:dyDescent="0.2">
      <c r="B82" s="9">
        <f ca="1">IFERROR(IF(ÚverNieJeSplatený*ÚverJeDobrý,ČísloPlatby,""), "")</f>
        <v>66</v>
      </c>
      <c r="C82" s="10">
        <f ca="1">IFERROR(IF(ÚverNieJeSplatený*ÚverJeDobrý,DátumPlatby,PočiatočnýDátumÚveru), PočiatočnýDátumÚveru)</f>
        <v>47182</v>
      </c>
      <c r="D82" s="8">
        <f ca="1">IFERROR(IF(ÚverNieJeSplatený*ÚverJeDobrý,HodnotaÚveru,""), "")</f>
        <v>3810.1073173021714</v>
      </c>
      <c r="E82" s="8">
        <f ca="1">IFERROR(IF(ÚverNieJeSplatený*ÚverJeDobrý,MesačnáSplátka,0), 0)</f>
        <v>75.933853623661122</v>
      </c>
      <c r="F82" s="8">
        <f ca="1">IFERROR(IF(ÚverNieJeSplatený*ÚverJeDobrý,Istina,0), 0)</f>
        <v>63.233495899320189</v>
      </c>
      <c r="G82" s="8">
        <f ca="1">IFERROR(IF(ÚverNieJeSplatený*ÚverJeDobrý,SumaÚrokov,0), 0)</f>
        <v>12.700357724340936</v>
      </c>
      <c r="H82" s="8">
        <f ca="1">IFERROR(IF(ÚverNieJeSplatený*ÚverJeDobrý,KonečnýZostatok,0), 0)</f>
        <v>3746.8738214028454</v>
      </c>
      <c r="K82"/>
    </row>
    <row r="83" spans="2:11" x14ac:dyDescent="0.2">
      <c r="B83" s="9">
        <f ca="1">IFERROR(IF(ÚverNieJeSplatený*ÚverJeDobrý,ČísloPlatby,""), "")</f>
        <v>67</v>
      </c>
      <c r="C83" s="10">
        <f ca="1">IFERROR(IF(ÚverNieJeSplatený*ÚverJeDobrý,DátumPlatby,PočiatočnýDátumÚveru), PočiatočnýDátumÚveru)</f>
        <v>47213</v>
      </c>
      <c r="D83" s="8">
        <f ca="1">IFERROR(IF(ÚverNieJeSplatený*ÚverJeDobrý,HodnotaÚveru,""), "")</f>
        <v>3746.8738214028454</v>
      </c>
      <c r="E83" s="8">
        <f ca="1">IFERROR(IF(ÚverNieJeSplatený*ÚverJeDobrý,MesačnáSplátka,0), 0)</f>
        <v>75.933853623661122</v>
      </c>
      <c r="F83" s="8">
        <f ca="1">IFERROR(IF(ÚverNieJeSplatený*ÚverJeDobrý,Istina,0), 0)</f>
        <v>63.444274218984575</v>
      </c>
      <c r="G83" s="8">
        <f ca="1">IFERROR(IF(ÚverNieJeSplatený*ÚverJeDobrý,SumaÚrokov,0), 0)</f>
        <v>12.489579404676533</v>
      </c>
      <c r="H83" s="8">
        <f ca="1">IFERROR(IF(ÚverNieJeSplatený*ÚverJeDobrý,KonečnýZostatok,0), 0)</f>
        <v>3683.4295471838568</v>
      </c>
      <c r="K83"/>
    </row>
    <row r="84" spans="2:11" x14ac:dyDescent="0.2">
      <c r="B84" s="9">
        <f ca="1">IFERROR(IF(ÚverNieJeSplatený*ÚverJeDobrý,ČísloPlatby,""), "")</f>
        <v>68</v>
      </c>
      <c r="C84" s="10">
        <f ca="1">IFERROR(IF(ÚverNieJeSplatený*ÚverJeDobrý,DátumPlatby,PočiatočnýDátumÚveru), PočiatočnýDátumÚveru)</f>
        <v>47243</v>
      </c>
      <c r="D84" s="8">
        <f ca="1">IFERROR(IF(ÚverNieJeSplatený*ÚverJeDobrý,HodnotaÚveru,""), "")</f>
        <v>3683.4295471838568</v>
      </c>
      <c r="E84" s="8">
        <f ca="1">IFERROR(IF(ÚverNieJeSplatený*ÚverJeDobrý,MesačnáSplátka,0), 0)</f>
        <v>75.933853623661122</v>
      </c>
      <c r="F84" s="8">
        <f ca="1">IFERROR(IF(ÚverNieJeSplatený*ÚverJeDobrý,Istina,0), 0)</f>
        <v>63.655755133047862</v>
      </c>
      <c r="G84" s="8">
        <f ca="1">IFERROR(IF(ÚverNieJeSplatený*ÚverJeDobrý,SumaÚrokov,0), 0)</f>
        <v>12.278098490613253</v>
      </c>
      <c r="H84" s="8">
        <f ca="1">IFERROR(IF(ÚverNieJeSplatený*ÚverJeDobrý,KonečnýZostatok,0), 0)</f>
        <v>3619.7737920508116</v>
      </c>
      <c r="K84"/>
    </row>
    <row r="85" spans="2:11" x14ac:dyDescent="0.2">
      <c r="B85" s="9">
        <f ca="1">IFERROR(IF(ÚverNieJeSplatený*ÚverJeDobrý,ČísloPlatby,""), "")</f>
        <v>69</v>
      </c>
      <c r="C85" s="10">
        <f ca="1">IFERROR(IF(ÚverNieJeSplatený*ÚverJeDobrý,DátumPlatby,PočiatočnýDátumÚveru), PočiatočnýDátumÚveru)</f>
        <v>47274</v>
      </c>
      <c r="D85" s="8">
        <f ca="1">IFERROR(IF(ÚverNieJeSplatený*ÚverJeDobrý,HodnotaÚveru,""), "")</f>
        <v>3619.7737920508116</v>
      </c>
      <c r="E85" s="8">
        <f ca="1">IFERROR(IF(ÚverNieJeSplatený*ÚverJeDobrý,MesačnáSplátka,0), 0)</f>
        <v>75.933853623661122</v>
      </c>
      <c r="F85" s="8">
        <f ca="1">IFERROR(IF(ÚverNieJeSplatený*ÚverJeDobrý,Istina,0), 0)</f>
        <v>63.867940983491359</v>
      </c>
      <c r="G85" s="8">
        <f ca="1">IFERROR(IF(ÚverNieJeSplatený*ÚverJeDobrý,SumaÚrokov,0), 0)</f>
        <v>12.065912640169762</v>
      </c>
      <c r="H85" s="8">
        <f ca="1">IFERROR(IF(ÚverNieJeSplatený*ÚverJeDobrý,KonečnýZostatok,0), 0)</f>
        <v>3555.9058510673194</v>
      </c>
      <c r="K85"/>
    </row>
    <row r="86" spans="2:11" x14ac:dyDescent="0.2">
      <c r="B86" s="9">
        <f ca="1">IFERROR(IF(ÚverNieJeSplatený*ÚverJeDobrý,ČísloPlatby,""), "")</f>
        <v>70</v>
      </c>
      <c r="C86" s="10">
        <f ca="1">IFERROR(IF(ÚverNieJeSplatený*ÚverJeDobrý,DátumPlatby,PočiatočnýDátumÚveru), PočiatočnýDátumÚveru)</f>
        <v>47304</v>
      </c>
      <c r="D86" s="8">
        <f ca="1">IFERROR(IF(ÚverNieJeSplatený*ÚverJeDobrý,HodnotaÚveru,""), "")</f>
        <v>3555.9058510673194</v>
      </c>
      <c r="E86" s="8">
        <f ca="1">IFERROR(IF(ÚverNieJeSplatený*ÚverJeDobrý,MesačnáSplátka,0), 0)</f>
        <v>75.933853623661122</v>
      </c>
      <c r="F86" s="8">
        <f ca="1">IFERROR(IF(ÚverNieJeSplatený*ÚverJeDobrý,Istina,0), 0)</f>
        <v>64.080834120102992</v>
      </c>
      <c r="G86" s="8">
        <f ca="1">IFERROR(IF(ÚverNieJeSplatený*ÚverJeDobrý,SumaÚrokov,0), 0)</f>
        <v>11.853019503558121</v>
      </c>
      <c r="H86" s="8">
        <f ca="1">IFERROR(IF(ÚverNieJeSplatený*ÚverJeDobrý,KonečnýZostatok,0), 0)</f>
        <v>3491.8250169472112</v>
      </c>
      <c r="K86"/>
    </row>
    <row r="87" spans="2:11" x14ac:dyDescent="0.2">
      <c r="B87" s="9">
        <f ca="1">IFERROR(IF(ÚverNieJeSplatený*ÚverJeDobrý,ČísloPlatby,""), "")</f>
        <v>71</v>
      </c>
      <c r="C87" s="10">
        <f ca="1">IFERROR(IF(ÚverNieJeSplatený*ÚverJeDobrý,DátumPlatby,PočiatočnýDátumÚveru), PočiatočnýDátumÚveru)</f>
        <v>47335</v>
      </c>
      <c r="D87" s="8">
        <f ca="1">IFERROR(IF(ÚverNieJeSplatený*ÚverJeDobrý,HodnotaÚveru,""), "")</f>
        <v>3491.8250169472112</v>
      </c>
      <c r="E87" s="8">
        <f ca="1">IFERROR(IF(ÚverNieJeSplatený*ÚverJeDobrý,MesačnáSplátka,0), 0)</f>
        <v>75.933853623661122</v>
      </c>
      <c r="F87" s="8">
        <f ca="1">IFERROR(IF(ÚverNieJeSplatený*ÚverJeDobrý,Istina,0), 0)</f>
        <v>64.294436900503328</v>
      </c>
      <c r="G87" s="8">
        <f ca="1">IFERROR(IF(ÚverNieJeSplatený*ÚverJeDobrý,SumaÚrokov,0), 0)</f>
        <v>11.639416723157778</v>
      </c>
      <c r="H87" s="8">
        <f ca="1">IFERROR(IF(ÚverNieJeSplatený*ÚverJeDobrý,KonečnýZostatok,0), 0)</f>
        <v>3427.5305800467013</v>
      </c>
      <c r="K87"/>
    </row>
    <row r="88" spans="2:11" x14ac:dyDescent="0.2">
      <c r="B88" s="9">
        <f ca="1">IFERROR(IF(ÚverNieJeSplatený*ÚverJeDobrý,ČísloPlatby,""), "")</f>
        <v>72</v>
      </c>
      <c r="C88" s="10">
        <f ca="1">IFERROR(IF(ÚverNieJeSplatený*ÚverJeDobrý,DátumPlatby,PočiatočnýDátumÚveru), PočiatočnýDátumÚveru)</f>
        <v>47366</v>
      </c>
      <c r="D88" s="8">
        <f ca="1">IFERROR(IF(ÚverNieJeSplatený*ÚverJeDobrý,HodnotaÚveru,""), "")</f>
        <v>3427.5305800467013</v>
      </c>
      <c r="E88" s="8">
        <f ca="1">IFERROR(IF(ÚverNieJeSplatený*ÚverJeDobrý,MesačnáSplátka,0), 0)</f>
        <v>75.933853623661122</v>
      </c>
      <c r="F88" s="8">
        <f ca="1">IFERROR(IF(ÚverNieJeSplatený*ÚverJeDobrý,Istina,0), 0)</f>
        <v>64.508751690171678</v>
      </c>
      <c r="G88" s="8">
        <f ca="1">IFERROR(IF(ÚverNieJeSplatený*ÚverJeDobrý,SumaÚrokov,0), 0)</f>
        <v>11.425101933489435</v>
      </c>
      <c r="H88" s="8">
        <f ca="1">IFERROR(IF(ÚverNieJeSplatený*ÚverJeDobrý,KonečnýZostatok,0), 0)</f>
        <v>3363.0218283565328</v>
      </c>
      <c r="K88"/>
    </row>
    <row r="89" spans="2:11" x14ac:dyDescent="0.2">
      <c r="B89" s="9">
        <f ca="1">IFERROR(IF(ÚverNieJeSplatený*ÚverJeDobrý,ČísloPlatby,""), "")</f>
        <v>73</v>
      </c>
      <c r="C89" s="10">
        <f ca="1">IFERROR(IF(ÚverNieJeSplatený*ÚverJeDobrý,DátumPlatby,PočiatočnýDátumÚveru), PočiatočnýDátumÚveru)</f>
        <v>47396</v>
      </c>
      <c r="D89" s="8">
        <f ca="1">IFERROR(IF(ÚverNieJeSplatený*ÚverJeDobrý,HodnotaÚveru,""), "")</f>
        <v>3363.0218283565328</v>
      </c>
      <c r="E89" s="8">
        <f ca="1">IFERROR(IF(ÚverNieJeSplatený*ÚverJeDobrý,MesačnáSplátka,0), 0)</f>
        <v>75.933853623661122</v>
      </c>
      <c r="F89" s="8">
        <f ca="1">IFERROR(IF(ÚverNieJeSplatený*ÚverJeDobrý,Istina,0), 0)</f>
        <v>64.723780862472253</v>
      </c>
      <c r="G89" s="8">
        <f ca="1">IFERROR(IF(ÚverNieJeSplatený*ÚverJeDobrý,SumaÚrokov,0), 0)</f>
        <v>11.210072761188862</v>
      </c>
      <c r="H89" s="8">
        <f ca="1">IFERROR(IF(ÚverNieJeSplatený*ÚverJeDobrý,KonečnýZostatok,0), 0)</f>
        <v>3298.2980474940614</v>
      </c>
      <c r="K89"/>
    </row>
    <row r="90" spans="2:11" x14ac:dyDescent="0.2">
      <c r="B90" s="9">
        <f ca="1">IFERROR(IF(ÚverNieJeSplatený*ÚverJeDobrý,ČísloPlatby,""), "")</f>
        <v>74</v>
      </c>
      <c r="C90" s="10">
        <f ca="1">IFERROR(IF(ÚverNieJeSplatený*ÚverJeDobrý,DátumPlatby,PočiatočnýDátumÚveru), PočiatočnýDátumÚveru)</f>
        <v>47427</v>
      </c>
      <c r="D90" s="8">
        <f ca="1">IFERROR(IF(ÚverNieJeSplatený*ÚverJeDobrý,HodnotaÚveru,""), "")</f>
        <v>3298.2980474940614</v>
      </c>
      <c r="E90" s="8">
        <f ca="1">IFERROR(IF(ÚverNieJeSplatený*ÚverJeDobrý,MesačnáSplátka,0), 0)</f>
        <v>75.933853623661122</v>
      </c>
      <c r="F90" s="8">
        <f ca="1">IFERROR(IF(ÚverNieJeSplatený*ÚverJeDobrý,Istina,0), 0)</f>
        <v>64.93952679868049</v>
      </c>
      <c r="G90" s="8">
        <f ca="1">IFERROR(IF(ÚverNieJeSplatený*ÚverJeDobrý,SumaÚrokov,0), 0)</f>
        <v>10.99432682498062</v>
      </c>
      <c r="H90" s="8">
        <f ca="1">IFERROR(IF(ÚverNieJeSplatený*ÚverJeDobrý,KonečnýZostatok,0), 0)</f>
        <v>3233.358520695374</v>
      </c>
      <c r="K90"/>
    </row>
    <row r="91" spans="2:11" x14ac:dyDescent="0.2">
      <c r="B91" s="9">
        <f ca="1">IFERROR(IF(ÚverNieJeSplatený*ÚverJeDobrý,ČísloPlatby,""), "")</f>
        <v>75</v>
      </c>
      <c r="C91" s="10">
        <f ca="1">IFERROR(IF(ÚverNieJeSplatený*ÚverJeDobrý,DátumPlatby,PočiatočnýDátumÚveru), PočiatočnýDátumÚveru)</f>
        <v>47457</v>
      </c>
      <c r="D91" s="8">
        <f ca="1">IFERROR(IF(ÚverNieJeSplatený*ÚverJeDobrý,HodnotaÚveru,""), "")</f>
        <v>3233.358520695374</v>
      </c>
      <c r="E91" s="8">
        <f ca="1">IFERROR(IF(ÚverNieJeSplatený*ÚverJeDobrý,MesačnáSplátka,0), 0)</f>
        <v>75.933853623661122</v>
      </c>
      <c r="F91" s="8">
        <f ca="1">IFERROR(IF(ÚverNieJeSplatený*ÚverJeDobrý,Istina,0), 0)</f>
        <v>65.155991888009424</v>
      </c>
      <c r="G91" s="8">
        <f ca="1">IFERROR(IF(ÚverNieJeSplatený*ÚverJeDobrý,SumaÚrokov,0), 0)</f>
        <v>10.777861735651683</v>
      </c>
      <c r="H91" s="8">
        <f ca="1">IFERROR(IF(ÚverNieJeSplatený*ÚverJeDobrý,KonečnýZostatok,0), 0)</f>
        <v>3168.202528807361</v>
      </c>
      <c r="K91"/>
    </row>
    <row r="92" spans="2:11" x14ac:dyDescent="0.2">
      <c r="B92" s="9">
        <f ca="1">IFERROR(IF(ÚverNieJeSplatený*ÚverJeDobrý,ČísloPlatby,""), "")</f>
        <v>76</v>
      </c>
      <c r="C92" s="10">
        <f ca="1">IFERROR(IF(ÚverNieJeSplatený*ÚverJeDobrý,DátumPlatby,PočiatočnýDátumÚveru), PočiatočnýDátumÚveru)</f>
        <v>47488</v>
      </c>
      <c r="D92" s="8">
        <f ca="1">IFERROR(IF(ÚverNieJeSplatený*ÚverJeDobrý,HodnotaÚveru,""), "")</f>
        <v>3168.202528807361</v>
      </c>
      <c r="E92" s="8">
        <f ca="1">IFERROR(IF(ÚverNieJeSplatený*ÚverJeDobrý,MesačnáSplátka,0), 0)</f>
        <v>75.933853623661122</v>
      </c>
      <c r="F92" s="8">
        <f ca="1">IFERROR(IF(ÚverNieJeSplatený*ÚverJeDobrý,Istina,0), 0)</f>
        <v>65.373178527636128</v>
      </c>
      <c r="G92" s="8">
        <f ca="1">IFERROR(IF(ÚverNieJeSplatený*ÚverJeDobrý,SumaÚrokov,0), 0)</f>
        <v>10.560675096024987</v>
      </c>
      <c r="H92" s="8">
        <f ca="1">IFERROR(IF(ÚverNieJeSplatený*ÚverJeDobrý,KonečnýZostatok,0), 0)</f>
        <v>3102.8293502797269</v>
      </c>
      <c r="K92"/>
    </row>
    <row r="93" spans="2:11" x14ac:dyDescent="0.2">
      <c r="B93" s="9">
        <f ca="1">IFERROR(IF(ÚverNieJeSplatený*ÚverJeDobrý,ČísloPlatby,""), "")</f>
        <v>77</v>
      </c>
      <c r="C93" s="10">
        <f ca="1">IFERROR(IF(ÚverNieJeSplatený*ÚverJeDobrý,DátumPlatby,PočiatočnýDátumÚveru), PočiatočnýDátumÚveru)</f>
        <v>47519</v>
      </c>
      <c r="D93" s="8">
        <f ca="1">IFERROR(IF(ÚverNieJeSplatený*ÚverJeDobrý,HodnotaÚveru,""), "")</f>
        <v>3102.8293502797269</v>
      </c>
      <c r="E93" s="8">
        <f ca="1">IFERROR(IF(ÚverNieJeSplatený*ÚverJeDobrý,MesačnáSplátka,0), 0)</f>
        <v>75.933853623661122</v>
      </c>
      <c r="F93" s="8">
        <f ca="1">IFERROR(IF(ÚverNieJeSplatený*ÚverJeDobrý,Istina,0), 0)</f>
        <v>65.591089122728249</v>
      </c>
      <c r="G93" s="8">
        <f ca="1">IFERROR(IF(ÚverNieJeSplatený*ÚverJeDobrý,SumaÚrokov,0), 0)</f>
        <v>10.342764500932867</v>
      </c>
      <c r="H93" s="8">
        <f ca="1">IFERROR(IF(ÚverNieJeSplatený*ÚverJeDobrý,KonečnýZostatok,0), 0)</f>
        <v>3037.2382611569965</v>
      </c>
      <c r="K93"/>
    </row>
    <row r="94" spans="2:11" x14ac:dyDescent="0.2">
      <c r="B94" s="9">
        <f ca="1">IFERROR(IF(ÚverNieJeSplatený*ÚverJeDobrý,ČísloPlatby,""), "")</f>
        <v>78</v>
      </c>
      <c r="C94" s="10">
        <f ca="1">IFERROR(IF(ÚverNieJeSplatený*ÚverJeDobrý,DátumPlatby,PočiatočnýDátumÚveru), PočiatočnýDátumÚveru)</f>
        <v>47547</v>
      </c>
      <c r="D94" s="8">
        <f ca="1">IFERROR(IF(ÚverNieJeSplatený*ÚverJeDobrý,HodnotaÚveru,""), "")</f>
        <v>3037.2382611569965</v>
      </c>
      <c r="E94" s="8">
        <f ca="1">IFERROR(IF(ÚverNieJeSplatený*ÚverJeDobrý,MesačnáSplátka,0), 0)</f>
        <v>75.933853623661122</v>
      </c>
      <c r="F94" s="8">
        <f ca="1">IFERROR(IF(ÚverNieJeSplatený*ÚverJeDobrý,Istina,0), 0)</f>
        <v>65.80972608647069</v>
      </c>
      <c r="G94" s="8">
        <f ca="1">IFERROR(IF(ÚverNieJeSplatený*ÚverJeDobrý,SumaÚrokov,0), 0)</f>
        <v>10.124127537190439</v>
      </c>
      <c r="H94" s="8">
        <f ca="1">IFERROR(IF(ÚverNieJeSplatený*ÚverJeDobrý,KonečnýZostatok,0), 0)</f>
        <v>2971.4285350705231</v>
      </c>
      <c r="K94"/>
    </row>
    <row r="95" spans="2:11" x14ac:dyDescent="0.2">
      <c r="B95" s="9">
        <f ca="1">IFERROR(IF(ÚverNieJeSplatený*ÚverJeDobrý,ČísloPlatby,""), "")</f>
        <v>79</v>
      </c>
      <c r="C95" s="10">
        <f ca="1">IFERROR(IF(ÚverNieJeSplatený*ÚverJeDobrý,DátumPlatby,PočiatočnýDátumÚveru), PočiatočnýDátumÚveru)</f>
        <v>47578</v>
      </c>
      <c r="D95" s="8">
        <f ca="1">IFERROR(IF(ÚverNieJeSplatený*ÚverJeDobrý,HodnotaÚveru,""), "")</f>
        <v>2971.4285350705231</v>
      </c>
      <c r="E95" s="8">
        <f ca="1">IFERROR(IF(ÚverNieJeSplatený*ÚverJeDobrý,MesačnáSplátka,0), 0)</f>
        <v>75.933853623661122</v>
      </c>
      <c r="F95" s="8">
        <f ca="1">IFERROR(IF(ÚverNieJeSplatený*ÚverJeDobrý,Istina,0), 0)</f>
        <v>66.029091840092249</v>
      </c>
      <c r="G95" s="8">
        <f ca="1">IFERROR(IF(ÚverNieJeSplatený*ÚverJeDobrý,SumaÚrokov,0), 0)</f>
        <v>9.904761783568869</v>
      </c>
      <c r="H95" s="8">
        <f ca="1">IFERROR(IF(ÚverNieJeSplatený*ÚverJeDobrý,KonečnýZostatok,0), 0)</f>
        <v>2905.3994432304253</v>
      </c>
      <c r="K95"/>
    </row>
    <row r="96" spans="2:11" x14ac:dyDescent="0.2">
      <c r="B96" s="9">
        <f ca="1">IFERROR(IF(ÚverNieJeSplatený*ÚverJeDobrý,ČísloPlatby,""), "")</f>
        <v>80</v>
      </c>
      <c r="C96" s="10">
        <f ca="1">IFERROR(IF(ÚverNieJeSplatený*ÚverJeDobrý,DátumPlatby,PočiatočnýDátumÚveru), PočiatočnýDátumÚveru)</f>
        <v>47608</v>
      </c>
      <c r="D96" s="8">
        <f ca="1">IFERROR(IF(ÚverNieJeSplatený*ÚverJeDobrý,HodnotaÚveru,""), "")</f>
        <v>2905.3994432304253</v>
      </c>
      <c r="E96" s="8">
        <f ca="1">IFERROR(IF(ÚverNieJeSplatený*ÚverJeDobrý,MesačnáSplátka,0), 0)</f>
        <v>75.933853623661122</v>
      </c>
      <c r="F96" s="8">
        <f ca="1">IFERROR(IF(ÚverNieJeSplatený*ÚverJeDobrý,Istina,0), 0)</f>
        <v>66.249188812892555</v>
      </c>
      <c r="G96" s="8">
        <f ca="1">IFERROR(IF(ÚverNieJeSplatený*ÚverJeDobrý,SumaÚrokov,0), 0)</f>
        <v>9.6846648107685631</v>
      </c>
      <c r="H96" s="8">
        <f ca="1">IFERROR(IF(ÚverNieJeSplatený*ÚverJeDobrý,KonečnýZostatok,0), 0)</f>
        <v>2839.150254417531</v>
      </c>
      <c r="K96"/>
    </row>
    <row r="97" spans="2:11" x14ac:dyDescent="0.2">
      <c r="B97" s="9">
        <f ca="1">IFERROR(IF(ÚverNieJeSplatený*ÚverJeDobrý,ČísloPlatby,""), "")</f>
        <v>81</v>
      </c>
      <c r="C97" s="10">
        <f ca="1">IFERROR(IF(ÚverNieJeSplatený*ÚverJeDobrý,DátumPlatby,PočiatočnýDátumÚveru), PočiatočnýDátumÚveru)</f>
        <v>47639</v>
      </c>
      <c r="D97" s="8">
        <f ca="1">IFERROR(IF(ÚverNieJeSplatený*ÚverJeDobrý,HodnotaÚveru,""), "")</f>
        <v>2839.150254417531</v>
      </c>
      <c r="E97" s="8">
        <f ca="1">IFERROR(IF(ÚverNieJeSplatený*ÚverJeDobrý,MesačnáSplátka,0), 0)</f>
        <v>75.933853623661122</v>
      </c>
      <c r="F97" s="8">
        <f ca="1">IFERROR(IF(ÚverNieJeSplatený*ÚverJeDobrý,Istina,0), 0)</f>
        <v>66.470019442268864</v>
      </c>
      <c r="G97" s="8">
        <f ca="1">IFERROR(IF(ÚverNieJeSplatený*ÚverJeDobrý,SumaÚrokov,0), 0)</f>
        <v>9.4638341813922544</v>
      </c>
      <c r="H97" s="8">
        <f ca="1">IFERROR(IF(ÚverNieJeSplatený*ÚverJeDobrý,KonečnýZostatok,0), 0)</f>
        <v>2772.6802349752597</v>
      </c>
      <c r="K97"/>
    </row>
    <row r="98" spans="2:11" x14ac:dyDescent="0.2">
      <c r="B98" s="9">
        <f ca="1">IFERROR(IF(ÚverNieJeSplatený*ÚverJeDobrý,ČísloPlatby,""), "")</f>
        <v>82</v>
      </c>
      <c r="C98" s="10">
        <f ca="1">IFERROR(IF(ÚverNieJeSplatený*ÚverJeDobrý,DátumPlatby,PočiatočnýDátumÚveru), PočiatočnýDátumÚveru)</f>
        <v>47669</v>
      </c>
      <c r="D98" s="8">
        <f ca="1">IFERROR(IF(ÚverNieJeSplatený*ÚverJeDobrý,HodnotaÚveru,""), "")</f>
        <v>2772.6802349752597</v>
      </c>
      <c r="E98" s="8">
        <f ca="1">IFERROR(IF(ÚverNieJeSplatený*ÚverJeDobrý,MesačnáSplátka,0), 0)</f>
        <v>75.933853623661122</v>
      </c>
      <c r="F98" s="8">
        <f ca="1">IFERROR(IF(ÚverNieJeSplatený*ÚverJeDobrý,Istina,0), 0)</f>
        <v>66.69158617374309</v>
      </c>
      <c r="G98" s="8">
        <f ca="1">IFERROR(IF(ÚverNieJeSplatený*ÚverJeDobrý,SumaÚrokov,0), 0)</f>
        <v>9.2422674499180246</v>
      </c>
      <c r="H98" s="8">
        <f ca="1">IFERROR(IF(ÚverNieJeSplatený*ÚverJeDobrý,KonečnýZostatok,0), 0)</f>
        <v>2705.9886488015154</v>
      </c>
      <c r="K98"/>
    </row>
    <row r="99" spans="2:11" x14ac:dyDescent="0.2">
      <c r="B99" s="9">
        <f ca="1">IFERROR(IF(ÚverNieJeSplatený*ÚverJeDobrý,ČísloPlatby,""), "")</f>
        <v>83</v>
      </c>
      <c r="C99" s="10">
        <f ca="1">IFERROR(IF(ÚverNieJeSplatený*ÚverJeDobrý,DátumPlatby,PočiatočnýDátumÚveru), PočiatočnýDátumÚveru)</f>
        <v>47700</v>
      </c>
      <c r="D99" s="8">
        <f ca="1">IFERROR(IF(ÚverNieJeSplatený*ÚverJeDobrý,HodnotaÚveru,""), "")</f>
        <v>2705.9886488015154</v>
      </c>
      <c r="E99" s="8">
        <f ca="1">IFERROR(IF(ÚverNieJeSplatený*ÚverJeDobrý,MesačnáSplátka,0), 0)</f>
        <v>75.933853623661122</v>
      </c>
      <c r="F99" s="8">
        <f ca="1">IFERROR(IF(ÚverNieJeSplatený*ÚverJeDobrý,Istina,0), 0)</f>
        <v>66.913891460988907</v>
      </c>
      <c r="G99" s="8">
        <f ca="1">IFERROR(IF(ÚverNieJeSplatený*ÚverJeDobrý,SumaÚrokov,0), 0)</f>
        <v>9.0199621626722148</v>
      </c>
      <c r="H99" s="8">
        <f ca="1">IFERROR(IF(ÚverNieJeSplatený*ÚverJeDobrý,KonečnýZostatok,0), 0)</f>
        <v>2639.0747573405224</v>
      </c>
      <c r="K99"/>
    </row>
    <row r="100" spans="2:11" x14ac:dyDescent="0.2">
      <c r="B100" s="9">
        <f ca="1">IFERROR(IF(ÚverNieJeSplatený*ÚverJeDobrý,ČísloPlatby,""), "")</f>
        <v>84</v>
      </c>
      <c r="C100" s="10">
        <f ca="1">IFERROR(IF(ÚverNieJeSplatený*ÚverJeDobrý,DátumPlatby,PočiatočnýDátumÚveru), PočiatočnýDátumÚveru)</f>
        <v>47731</v>
      </c>
      <c r="D100" s="8">
        <f ca="1">IFERROR(IF(ÚverNieJeSplatený*ÚverJeDobrý,HodnotaÚveru,""), "")</f>
        <v>2639.0747573405224</v>
      </c>
      <c r="E100" s="8">
        <f ca="1">IFERROR(IF(ÚverNieJeSplatený*ÚverJeDobrý,MesačnáSplátka,0), 0)</f>
        <v>75.933853623661122</v>
      </c>
      <c r="F100" s="8">
        <f ca="1">IFERROR(IF(ÚverNieJeSplatený*ÚverJeDobrý,Istina,0), 0)</f>
        <v>67.13693776585886</v>
      </c>
      <c r="G100" s="8">
        <f ca="1">IFERROR(IF(ÚverNieJeSplatený*ÚverJeDobrý,SumaÚrokov,0), 0)</f>
        <v>8.7969158578022508</v>
      </c>
      <c r="H100" s="8">
        <f ca="1">IFERROR(IF(ÚverNieJeSplatený*ÚverJeDobrý,KonečnýZostatok,0), 0)</f>
        <v>2571.9378195746622</v>
      </c>
      <c r="K100"/>
    </row>
    <row r="101" spans="2:11" x14ac:dyDescent="0.2">
      <c r="B101" s="9">
        <f ca="1">IFERROR(IF(ÚverNieJeSplatený*ÚverJeDobrý,ČísloPlatby,""), "")</f>
        <v>85</v>
      </c>
      <c r="C101" s="10">
        <f ca="1">IFERROR(IF(ÚverNieJeSplatený*ÚverJeDobrý,DátumPlatby,PočiatočnýDátumÚveru), PočiatočnýDátumÚveru)</f>
        <v>47761</v>
      </c>
      <c r="D101" s="8">
        <f ca="1">IFERROR(IF(ÚverNieJeSplatený*ÚverJeDobrý,HodnotaÚveru,""), "")</f>
        <v>2571.9378195746622</v>
      </c>
      <c r="E101" s="8">
        <f ca="1">IFERROR(IF(ÚverNieJeSplatený*ÚverJeDobrý,MesačnáSplátka,0), 0)</f>
        <v>75.933853623661122</v>
      </c>
      <c r="F101" s="8">
        <f ca="1">IFERROR(IF(ÚverNieJeSplatený*ÚverJeDobrý,Istina,0), 0)</f>
        <v>67.360727558411725</v>
      </c>
      <c r="G101" s="8">
        <f ca="1">IFERROR(IF(ÚverNieJeSplatený*ÚverJeDobrý,SumaÚrokov,0), 0)</f>
        <v>8.5731260652493884</v>
      </c>
      <c r="H101" s="8">
        <f ca="1">IFERROR(IF(ÚverNieJeSplatený*ÚverJeDobrý,KonečnýZostatok,0), 0)</f>
        <v>2504.5770920162513</v>
      </c>
      <c r="K101"/>
    </row>
    <row r="102" spans="2:11" x14ac:dyDescent="0.2">
      <c r="B102" s="9">
        <f ca="1">IFERROR(IF(ÚverNieJeSplatený*ÚverJeDobrý,ČísloPlatby,""), "")</f>
        <v>86</v>
      </c>
      <c r="C102" s="10">
        <f ca="1">IFERROR(IF(ÚverNieJeSplatený*ÚverJeDobrý,DátumPlatby,PočiatočnýDátumÚveru), PočiatočnýDátumÚveru)</f>
        <v>47792</v>
      </c>
      <c r="D102" s="8">
        <f ca="1">IFERROR(IF(ÚverNieJeSplatený*ÚverJeDobrý,HodnotaÚveru,""), "")</f>
        <v>2504.5770920162513</v>
      </c>
      <c r="E102" s="8">
        <f ca="1">IFERROR(IF(ÚverNieJeSplatený*ÚverJeDobrý,MesačnáSplátka,0), 0)</f>
        <v>75.933853623661122</v>
      </c>
      <c r="F102" s="8">
        <f ca="1">IFERROR(IF(ÚverNieJeSplatený*ÚverJeDobrý,Istina,0), 0)</f>
        <v>67.585263316939759</v>
      </c>
      <c r="G102" s="8">
        <f ca="1">IFERROR(IF(ÚverNieJeSplatený*ÚverJeDobrý,SumaÚrokov,0), 0)</f>
        <v>8.3485903067213485</v>
      </c>
      <c r="H102" s="8">
        <f ca="1">IFERROR(IF(ÚverNieJeSplatený*ÚverJeDobrý,KonečnýZostatok,0), 0)</f>
        <v>2436.9918286993061</v>
      </c>
      <c r="K102"/>
    </row>
    <row r="103" spans="2:11" x14ac:dyDescent="0.2">
      <c r="B103" s="9">
        <f ca="1">IFERROR(IF(ÚverNieJeSplatený*ÚverJeDobrý,ČísloPlatby,""), "")</f>
        <v>87</v>
      </c>
      <c r="C103" s="10">
        <f ca="1">IFERROR(IF(ÚverNieJeSplatený*ÚverJeDobrý,DátumPlatby,PočiatočnýDátumÚveru), PočiatočnýDátumÚveru)</f>
        <v>47822</v>
      </c>
      <c r="D103" s="8">
        <f ca="1">IFERROR(IF(ÚverNieJeSplatený*ÚverJeDobrý,HodnotaÚveru,""), "")</f>
        <v>2436.9918286993061</v>
      </c>
      <c r="E103" s="8">
        <f ca="1">IFERROR(IF(ÚverNieJeSplatený*ÚverJeDobrý,MesačnáSplátka,0), 0)</f>
        <v>75.933853623661122</v>
      </c>
      <c r="F103" s="8">
        <f ca="1">IFERROR(IF(ÚverNieJeSplatený*ÚverJeDobrý,Istina,0), 0)</f>
        <v>67.810547527996235</v>
      </c>
      <c r="G103" s="8">
        <f ca="1">IFERROR(IF(ÚverNieJeSplatený*ÚverJeDobrý,SumaÚrokov,0), 0)</f>
        <v>8.1233060956648835</v>
      </c>
      <c r="H103" s="8">
        <f ca="1">IFERROR(IF(ÚverNieJeSplatený*ÚverJeDobrý,KonečnýZostatok,0), 0)</f>
        <v>2369.181281171308</v>
      </c>
      <c r="K103"/>
    </row>
    <row r="104" spans="2:11" x14ac:dyDescent="0.2">
      <c r="B104" s="9">
        <f ca="1">IFERROR(IF(ÚverNieJeSplatený*ÚverJeDobrý,ČísloPlatby,""), "")</f>
        <v>88</v>
      </c>
      <c r="C104" s="10">
        <f ca="1">IFERROR(IF(ÚverNieJeSplatený*ÚverJeDobrý,DátumPlatby,PočiatočnýDátumÚveru), PočiatočnýDátumÚveru)</f>
        <v>47853</v>
      </c>
      <c r="D104" s="8">
        <f ca="1">IFERROR(IF(ÚverNieJeSplatený*ÚverJeDobrý,HodnotaÚveru,""), "")</f>
        <v>2369.181281171308</v>
      </c>
      <c r="E104" s="8">
        <f ca="1">IFERROR(IF(ÚverNieJeSplatený*ÚverJeDobrý,MesačnáSplátka,0), 0)</f>
        <v>75.933853623661122</v>
      </c>
      <c r="F104" s="8">
        <f ca="1">IFERROR(IF(ÚverNieJeSplatený*ÚverJeDobrý,Istina,0), 0)</f>
        <v>68.036582686422889</v>
      </c>
      <c r="G104" s="8">
        <f ca="1">IFERROR(IF(ÚverNieJeSplatený*ÚverJeDobrý,SumaÚrokov,0), 0)</f>
        <v>7.897270937238229</v>
      </c>
      <c r="H104" s="8">
        <f ca="1">IFERROR(IF(ÚverNieJeSplatený*ÚverJeDobrý,KonečnýZostatok,0), 0)</f>
        <v>2301.1446984848862</v>
      </c>
      <c r="K104"/>
    </row>
    <row r="105" spans="2:11" x14ac:dyDescent="0.2">
      <c r="B105" s="9">
        <f ca="1">IFERROR(IF(ÚverNieJeSplatený*ÚverJeDobrý,ČísloPlatby,""), "")</f>
        <v>89</v>
      </c>
      <c r="C105" s="10">
        <f ca="1">IFERROR(IF(ÚverNieJeSplatený*ÚverJeDobrý,DátumPlatby,PočiatočnýDátumÚveru), PočiatočnýDátumÚveru)</f>
        <v>47884</v>
      </c>
      <c r="D105" s="8">
        <f ca="1">IFERROR(IF(ÚverNieJeSplatený*ÚverJeDobrý,HodnotaÚveru,""), "")</f>
        <v>2301.1446984848862</v>
      </c>
      <c r="E105" s="8">
        <f ca="1">IFERROR(IF(ÚverNieJeSplatený*ÚverJeDobrý,MesačnáSplátka,0), 0)</f>
        <v>75.933853623661122</v>
      </c>
      <c r="F105" s="8">
        <f ca="1">IFERROR(IF(ÚverNieJeSplatený*ÚverJeDobrý,Istina,0), 0)</f>
        <v>68.263371295377624</v>
      </c>
      <c r="G105" s="8">
        <f ca="1">IFERROR(IF(ÚverNieJeSplatený*ÚverJeDobrý,SumaÚrokov,0), 0)</f>
        <v>7.6704823282834855</v>
      </c>
      <c r="H105" s="8">
        <f ca="1">IFERROR(IF(ÚverNieJeSplatený*ÚverJeDobrý,KonečnýZostatok,0), 0)</f>
        <v>2232.881327189506</v>
      </c>
      <c r="K105"/>
    </row>
    <row r="106" spans="2:11" x14ac:dyDescent="0.2">
      <c r="B106" s="9">
        <f ca="1">IFERROR(IF(ÚverNieJeSplatený*ÚverJeDobrý,ČísloPlatby,""), "")</f>
        <v>90</v>
      </c>
      <c r="C106" s="10">
        <f ca="1">IFERROR(IF(ÚverNieJeSplatený*ÚverJeDobrý,DátumPlatby,PočiatočnýDátumÚveru), PočiatočnýDátumÚveru)</f>
        <v>47912</v>
      </c>
      <c r="D106" s="8">
        <f ca="1">IFERROR(IF(ÚverNieJeSplatený*ÚverJeDobrý,HodnotaÚveru,""), "")</f>
        <v>2232.881327189506</v>
      </c>
      <c r="E106" s="8">
        <f ca="1">IFERROR(IF(ÚverNieJeSplatený*ÚverJeDobrý,MesačnáSplátka,0), 0)</f>
        <v>75.933853623661122</v>
      </c>
      <c r="F106" s="8">
        <f ca="1">IFERROR(IF(ÚverNieJeSplatený*ÚverJeDobrý,Istina,0), 0)</f>
        <v>68.490915866362215</v>
      </c>
      <c r="G106" s="8">
        <f ca="1">IFERROR(IF(ÚverNieJeSplatený*ÚverJeDobrý,SumaÚrokov,0), 0)</f>
        <v>7.4429377572988935</v>
      </c>
      <c r="H106" s="8">
        <f ca="1">IFERROR(IF(ÚverNieJeSplatený*ÚverJeDobrý,KonečnýZostatok,0), 0)</f>
        <v>2164.390411323142</v>
      </c>
      <c r="K106"/>
    </row>
    <row r="107" spans="2:11" x14ac:dyDescent="0.2">
      <c r="B107" s="9">
        <f ca="1">IFERROR(IF(ÚverNieJeSplatený*ÚverJeDobrý,ČísloPlatby,""), "")</f>
        <v>91</v>
      </c>
      <c r="C107" s="10">
        <f ca="1">IFERROR(IF(ÚverNieJeSplatený*ÚverJeDobrý,DátumPlatby,PočiatočnýDátumÚveru), PočiatočnýDátumÚveru)</f>
        <v>47943</v>
      </c>
      <c r="D107" s="8">
        <f ca="1">IFERROR(IF(ÚverNieJeSplatený*ÚverJeDobrý,HodnotaÚveru,""), "")</f>
        <v>2164.390411323142</v>
      </c>
      <c r="E107" s="8">
        <f ca="1">IFERROR(IF(ÚverNieJeSplatený*ÚverJeDobrý,MesačnáSplátka,0), 0)</f>
        <v>75.933853623661122</v>
      </c>
      <c r="F107" s="8">
        <f ca="1">IFERROR(IF(ÚverNieJeSplatený*ÚverJeDobrý,Istina,0), 0)</f>
        <v>68.719218919250096</v>
      </c>
      <c r="G107" s="8">
        <f ca="1">IFERROR(IF(ÚverNieJeSplatený*ÚverJeDobrý,SumaÚrokov,0), 0)</f>
        <v>7.2146347044110213</v>
      </c>
      <c r="H107" s="8">
        <f ca="1">IFERROR(IF(ÚverNieJeSplatený*ÚverJeDobrý,KonečnýZostatok,0), 0)</f>
        <v>2095.6711924038864</v>
      </c>
      <c r="K107"/>
    </row>
    <row r="108" spans="2:11" x14ac:dyDescent="0.2">
      <c r="B108" s="9">
        <f ca="1">IFERROR(IF(ÚverNieJeSplatený*ÚverJeDobrý,ČísloPlatby,""), "")</f>
        <v>92</v>
      </c>
      <c r="C108" s="10">
        <f ca="1">IFERROR(IF(ÚverNieJeSplatený*ÚverJeDobrý,DátumPlatby,PočiatočnýDátumÚveru), PočiatočnýDátumÚveru)</f>
        <v>47973</v>
      </c>
      <c r="D108" s="8">
        <f ca="1">IFERROR(IF(ÚverNieJeSplatený*ÚverJeDobrý,HodnotaÚveru,""), "")</f>
        <v>2095.6711924038864</v>
      </c>
      <c r="E108" s="8">
        <f ca="1">IFERROR(IF(ÚverNieJeSplatený*ÚverJeDobrý,MesačnáSplátka,0), 0)</f>
        <v>75.933853623661122</v>
      </c>
      <c r="F108" s="8">
        <f ca="1">IFERROR(IF(ÚverNieJeSplatený*ÚverJeDobrý,Istina,0), 0)</f>
        <v>68.948282982314254</v>
      </c>
      <c r="G108" s="8">
        <f ca="1">IFERROR(IF(ÚverNieJeSplatený*ÚverJeDobrý,SumaÚrokov,0), 0)</f>
        <v>6.9855706413468521</v>
      </c>
      <c r="H108" s="8">
        <f ca="1">IFERROR(IF(ÚverNieJeSplatený*ÚverJeDobrý,KonečnýZostatok,0), 0)</f>
        <v>2026.7229094215691</v>
      </c>
      <c r="K108"/>
    </row>
    <row r="109" spans="2:11" x14ac:dyDescent="0.2">
      <c r="B109" s="9">
        <f ca="1">IFERROR(IF(ÚverNieJeSplatený*ÚverJeDobrý,ČísloPlatby,""), "")</f>
        <v>93</v>
      </c>
      <c r="C109" s="10">
        <f ca="1">IFERROR(IF(ÚverNieJeSplatený*ÚverJeDobrý,DátumPlatby,PočiatočnýDátumÚveru), PočiatočnýDátumÚveru)</f>
        <v>48004</v>
      </c>
      <c r="D109" s="8">
        <f ca="1">IFERROR(IF(ÚverNieJeSplatený*ÚverJeDobrý,HodnotaÚveru,""), "")</f>
        <v>2026.7229094215691</v>
      </c>
      <c r="E109" s="8">
        <f ca="1">IFERROR(IF(ÚverNieJeSplatený*ÚverJeDobrý,MesačnáSplátka,0), 0)</f>
        <v>75.933853623661122</v>
      </c>
      <c r="F109" s="8">
        <f ca="1">IFERROR(IF(ÚverNieJeSplatený*ÚverJeDobrý,Istina,0), 0)</f>
        <v>69.178110592255322</v>
      </c>
      <c r="G109" s="8">
        <f ca="1">IFERROR(IF(ÚverNieJeSplatený*ÚverJeDobrý,SumaÚrokov,0), 0)</f>
        <v>6.755743031405804</v>
      </c>
      <c r="H109" s="8">
        <f ca="1">IFERROR(IF(ÚverNieJeSplatený*ÚverJeDobrý,KonečnýZostatok,0), 0)</f>
        <v>1957.5447988293145</v>
      </c>
      <c r="K109"/>
    </row>
    <row r="110" spans="2:11" x14ac:dyDescent="0.2">
      <c r="B110" s="9">
        <f ca="1">IFERROR(IF(ÚverNieJeSplatený*ÚverJeDobrý,ČísloPlatby,""), "")</f>
        <v>94</v>
      </c>
      <c r="C110" s="10">
        <f ca="1">IFERROR(IF(ÚverNieJeSplatený*ÚverJeDobrý,DátumPlatby,PočiatočnýDátumÚveru), PočiatočnýDátumÚveru)</f>
        <v>48034</v>
      </c>
      <c r="D110" s="8">
        <f ca="1">IFERROR(IF(ÚverNieJeSplatený*ÚverJeDobrý,HodnotaÚveru,""), "")</f>
        <v>1957.5447988293145</v>
      </c>
      <c r="E110" s="8">
        <f ca="1">IFERROR(IF(ÚverNieJeSplatený*ÚverJeDobrý,MesačnáSplátka,0), 0)</f>
        <v>75.933853623661122</v>
      </c>
      <c r="F110" s="8">
        <f ca="1">IFERROR(IF(ÚverNieJeSplatený*ÚverJeDobrý,Istina,0), 0)</f>
        <v>69.408704294229494</v>
      </c>
      <c r="G110" s="8">
        <f ca="1">IFERROR(IF(ÚverNieJeSplatený*ÚverJeDobrý,SumaÚrokov,0), 0)</f>
        <v>6.5251493294316205</v>
      </c>
      <c r="H110" s="8">
        <f ca="1">IFERROR(IF(ÚverNieJeSplatený*ÚverJeDobrý,KonečnýZostatok,0), 0)</f>
        <v>1888.1360945350825</v>
      </c>
      <c r="K110"/>
    </row>
    <row r="111" spans="2:11" x14ac:dyDescent="0.2">
      <c r="B111" s="9">
        <f ca="1">IFERROR(IF(ÚverNieJeSplatený*ÚverJeDobrý,ČísloPlatby,""), "")</f>
        <v>95</v>
      </c>
      <c r="C111" s="10">
        <f ca="1">IFERROR(IF(ÚverNieJeSplatený*ÚverJeDobrý,DátumPlatby,PočiatočnýDátumÚveru), PočiatočnýDátumÚveru)</f>
        <v>48065</v>
      </c>
      <c r="D111" s="8">
        <f ca="1">IFERROR(IF(ÚverNieJeSplatený*ÚverJeDobrý,HodnotaÚveru,""), "")</f>
        <v>1888.1360945350825</v>
      </c>
      <c r="E111" s="8">
        <f ca="1">IFERROR(IF(ÚverNieJeSplatený*ÚverJeDobrý,MesačnáSplátka,0), 0)</f>
        <v>75.933853623661122</v>
      </c>
      <c r="F111" s="8">
        <f ca="1">IFERROR(IF(ÚverNieJeSplatený*ÚverJeDobrý,Istina,0), 0)</f>
        <v>69.640066641876928</v>
      </c>
      <c r="G111" s="8">
        <f ca="1">IFERROR(IF(ÚverNieJeSplatený*ÚverJeDobrý,SumaÚrokov,0), 0)</f>
        <v>6.2937869817841898</v>
      </c>
      <c r="H111" s="8">
        <f ca="1">IFERROR(IF(ÚverNieJeSplatený*ÚverJeDobrý,KonečnýZostatok,0), 0)</f>
        <v>1818.4960278932031</v>
      </c>
      <c r="K111"/>
    </row>
    <row r="112" spans="2:11" x14ac:dyDescent="0.2">
      <c r="B112" s="9">
        <f ca="1">IFERROR(IF(ÚverNieJeSplatený*ÚverJeDobrý,ČísloPlatby,""), "")</f>
        <v>96</v>
      </c>
      <c r="C112" s="10">
        <f ca="1">IFERROR(IF(ÚverNieJeSplatený*ÚverJeDobrý,DátumPlatby,PočiatočnýDátumÚveru), PočiatočnýDátumÚveru)</f>
        <v>48096</v>
      </c>
      <c r="D112" s="8">
        <f ca="1">IFERROR(IF(ÚverNieJeSplatený*ÚverJeDobrý,HodnotaÚveru,""), "")</f>
        <v>1818.4960278932031</v>
      </c>
      <c r="E112" s="8">
        <f ca="1">IFERROR(IF(ÚverNieJeSplatený*ÚverJeDobrý,MesačnáSplátka,0), 0)</f>
        <v>75.933853623661122</v>
      </c>
      <c r="F112" s="8">
        <f ca="1">IFERROR(IF(ÚverNieJeSplatený*ÚverJeDobrý,Istina,0), 0)</f>
        <v>69.872200197349855</v>
      </c>
      <c r="G112" s="8">
        <f ca="1">IFERROR(IF(ÚverNieJeSplatený*ÚverJeDobrý,SumaÚrokov,0), 0)</f>
        <v>6.0616534263112669</v>
      </c>
      <c r="H112" s="8">
        <f ca="1">IFERROR(IF(ÚverNieJeSplatený*ÚverJeDobrý,KonečnýZostatok,0), 0)</f>
        <v>1748.6238276958484</v>
      </c>
      <c r="K112"/>
    </row>
    <row r="113" spans="2:11" x14ac:dyDescent="0.2">
      <c r="B113" s="9">
        <f ca="1">IFERROR(IF(ÚverNieJeSplatený*ÚverJeDobrý,ČísloPlatby,""), "")</f>
        <v>97</v>
      </c>
      <c r="C113" s="10">
        <f ca="1">IFERROR(IF(ÚverNieJeSplatený*ÚverJeDobrý,DátumPlatby,PočiatočnýDátumÚveru), PočiatočnýDátumÚveru)</f>
        <v>48126</v>
      </c>
      <c r="D113" s="8">
        <f ca="1">IFERROR(IF(ÚverNieJeSplatený*ÚverJeDobrý,HodnotaÚveru,""), "")</f>
        <v>1748.6238276958484</v>
      </c>
      <c r="E113" s="8">
        <f ca="1">IFERROR(IF(ÚverNieJeSplatený*ÚverJeDobrý,MesačnáSplátka,0), 0)</f>
        <v>75.933853623661122</v>
      </c>
      <c r="F113" s="8">
        <f ca="1">IFERROR(IF(ÚverNieJeSplatený*ÚverJeDobrý,Istina,0), 0)</f>
        <v>70.105107531341019</v>
      </c>
      <c r="G113" s="8">
        <f ca="1">IFERROR(IF(ÚverNieJeSplatený*ÚverJeDobrý,SumaÚrokov,0), 0)</f>
        <v>5.8287460923201007</v>
      </c>
      <c r="H113" s="8">
        <f ca="1">IFERROR(IF(ÚverNieJeSplatený*ÚverJeDobrý,KonečnýZostatok,0), 0)</f>
        <v>1678.5187201645058</v>
      </c>
      <c r="K113"/>
    </row>
    <row r="114" spans="2:11" x14ac:dyDescent="0.2">
      <c r="B114" s="9">
        <f ca="1">IFERROR(IF(ÚverNieJeSplatený*ÚverJeDobrý,ČísloPlatby,""), "")</f>
        <v>98</v>
      </c>
      <c r="C114" s="10">
        <f ca="1">IFERROR(IF(ÚverNieJeSplatený*ÚverJeDobrý,DátumPlatby,PočiatočnýDátumÚveru), PočiatočnýDátumÚveru)</f>
        <v>48157</v>
      </c>
      <c r="D114" s="8">
        <f ca="1">IFERROR(IF(ÚverNieJeSplatený*ÚverJeDobrý,HodnotaÚveru,""), "")</f>
        <v>1678.5187201645058</v>
      </c>
      <c r="E114" s="8">
        <f ca="1">IFERROR(IF(ÚverNieJeSplatený*ÚverJeDobrý,MesačnáSplátka,0), 0)</f>
        <v>75.933853623661122</v>
      </c>
      <c r="F114" s="8">
        <f ca="1">IFERROR(IF(ÚverNieJeSplatený*ÚverJeDobrý,Istina,0), 0)</f>
        <v>70.338791223112153</v>
      </c>
      <c r="G114" s="8">
        <f ca="1">IFERROR(IF(ÚverNieJeSplatený*ÚverJeDobrý,SumaÚrokov,0), 0)</f>
        <v>5.5950624005489633</v>
      </c>
      <c r="H114" s="8">
        <f ca="1">IFERROR(IF(ÚverNieJeSplatený*ÚverJeDobrý,KonečnýZostatok,0), 0)</f>
        <v>1608.1799289413902</v>
      </c>
      <c r="K114"/>
    </row>
    <row r="115" spans="2:11" x14ac:dyDescent="0.2">
      <c r="B115" s="9">
        <f ca="1">IFERROR(IF(ÚverNieJeSplatený*ÚverJeDobrý,ČísloPlatby,""), "")</f>
        <v>99</v>
      </c>
      <c r="C115" s="10">
        <f ca="1">IFERROR(IF(ÚverNieJeSplatený*ÚverJeDobrý,DátumPlatby,PočiatočnýDátumÚveru), PočiatočnýDátumÚveru)</f>
        <v>48187</v>
      </c>
      <c r="D115" s="8">
        <f ca="1">IFERROR(IF(ÚverNieJeSplatený*ÚverJeDobrý,HodnotaÚveru,""), "")</f>
        <v>1608.1799289413902</v>
      </c>
      <c r="E115" s="8">
        <f ca="1">IFERROR(IF(ÚverNieJeSplatený*ÚverJeDobrý,MesačnáSplátka,0), 0)</f>
        <v>75.933853623661122</v>
      </c>
      <c r="F115" s="8">
        <f ca="1">IFERROR(IF(ÚverNieJeSplatený*ÚverJeDobrý,Istina,0), 0)</f>
        <v>70.573253860522527</v>
      </c>
      <c r="G115" s="8">
        <f ca="1">IFERROR(IF(ÚverNieJeSplatený*ÚverJeDobrý,SumaÚrokov,0), 0)</f>
        <v>5.3605997631385902</v>
      </c>
      <c r="H115" s="8">
        <f ca="1">IFERROR(IF(ÚverNieJeSplatený*ÚverJeDobrý,KonečnýZostatok,0), 0)</f>
        <v>1537.6066750808586</v>
      </c>
      <c r="K115"/>
    </row>
    <row r="116" spans="2:11" x14ac:dyDescent="0.2">
      <c r="B116" s="9">
        <f ca="1">IFERROR(IF(ÚverNieJeSplatený*ÚverJeDobrý,ČísloPlatby,""), "")</f>
        <v>100</v>
      </c>
      <c r="C116" s="10">
        <f ca="1">IFERROR(IF(ÚverNieJeSplatený*ÚverJeDobrý,DátumPlatby,PočiatočnýDátumÚveru), PočiatočnýDátumÚveru)</f>
        <v>48218</v>
      </c>
      <c r="D116" s="8">
        <f ca="1">IFERROR(IF(ÚverNieJeSplatený*ÚverJeDobrý,HodnotaÚveru,""), "")</f>
        <v>1537.6066750808586</v>
      </c>
      <c r="E116" s="8">
        <f ca="1">IFERROR(IF(ÚverNieJeSplatený*ÚverJeDobrý,MesačnáSplátka,0), 0)</f>
        <v>75.933853623661122</v>
      </c>
      <c r="F116" s="8">
        <f ca="1">IFERROR(IF(ÚverNieJeSplatený*ÚverJeDobrý,Istina,0), 0)</f>
        <v>70.8084980400576</v>
      </c>
      <c r="G116" s="8">
        <f ca="1">IFERROR(IF(ÚverNieJeSplatený*ÚverJeDobrý,SumaÚrokov,0), 0)</f>
        <v>5.1253555836035138</v>
      </c>
      <c r="H116" s="8">
        <f ca="1">IFERROR(IF(ÚverNieJeSplatený*ÚverJeDobrý,KonečnýZostatok,0), 0)</f>
        <v>1466.7981770408096</v>
      </c>
      <c r="K116"/>
    </row>
    <row r="117" spans="2:11" x14ac:dyDescent="0.2">
      <c r="B117" s="9">
        <f ca="1">IFERROR(IF(ÚverNieJeSplatený*ÚverJeDobrý,ČísloPlatby,""), "")</f>
        <v>101</v>
      </c>
      <c r="C117" s="10">
        <f ca="1">IFERROR(IF(ÚverNieJeSplatený*ÚverJeDobrý,DátumPlatby,PočiatočnýDátumÚveru), PočiatočnýDátumÚveru)</f>
        <v>48249</v>
      </c>
      <c r="D117" s="8">
        <f ca="1">IFERROR(IF(ÚverNieJeSplatený*ÚverJeDobrý,HodnotaÚveru,""), "")</f>
        <v>1466.7981770408096</v>
      </c>
      <c r="E117" s="8">
        <f ca="1">IFERROR(IF(ÚverNieJeSplatený*ÚverJeDobrý,MesačnáSplátka,0), 0)</f>
        <v>75.933853623661122</v>
      </c>
      <c r="F117" s="8">
        <f ca="1">IFERROR(IF(ÚverNieJeSplatený*ÚverJeDobrý,Istina,0), 0)</f>
        <v>71.044526366857795</v>
      </c>
      <c r="G117" s="8">
        <f ca="1">IFERROR(IF(ÚverNieJeSplatený*ÚverJeDobrý,SumaÚrokov,0), 0)</f>
        <v>4.8893272568033224</v>
      </c>
      <c r="H117" s="8">
        <f ca="1">IFERROR(IF(ÚverNieJeSplatený*ÚverJeDobrý,KonečnýZostatok,0), 0)</f>
        <v>1395.753650673947</v>
      </c>
      <c r="K117"/>
    </row>
    <row r="118" spans="2:11" x14ac:dyDescent="0.2">
      <c r="B118" s="9">
        <f ca="1">IFERROR(IF(ÚverNieJeSplatený*ÚverJeDobrý,ČísloPlatby,""), "")</f>
        <v>102</v>
      </c>
      <c r="C118" s="10">
        <f ca="1">IFERROR(IF(ÚverNieJeSplatený*ÚverJeDobrý,DátumPlatby,PočiatočnýDátumÚveru), PočiatočnýDátumÚveru)</f>
        <v>48278</v>
      </c>
      <c r="D118" s="8">
        <f ca="1">IFERROR(IF(ÚverNieJeSplatený*ÚverJeDobrý,HodnotaÚveru,""), "")</f>
        <v>1395.753650673947</v>
      </c>
      <c r="E118" s="8">
        <f ca="1">IFERROR(IF(ÚverNieJeSplatený*ÚverJeDobrý,MesačnáSplátka,0), 0)</f>
        <v>75.933853623661122</v>
      </c>
      <c r="F118" s="8">
        <f ca="1">IFERROR(IF(ÚverNieJeSplatený*ÚverJeDobrý,Istina,0), 0)</f>
        <v>71.28134145474732</v>
      </c>
      <c r="G118" s="8">
        <f ca="1">IFERROR(IF(ÚverNieJeSplatený*ÚverJeDobrý,SumaÚrokov,0), 0)</f>
        <v>4.6525121689137965</v>
      </c>
      <c r="H118" s="8">
        <f ca="1">IFERROR(IF(ÚverNieJeSplatený*ÚverJeDobrý,KonečnýZostatok,0), 0)</f>
        <v>1324.4723092191925</v>
      </c>
      <c r="K118"/>
    </row>
    <row r="119" spans="2:11" x14ac:dyDescent="0.2">
      <c r="B119" s="9">
        <f ca="1">IFERROR(IF(ÚverNieJeSplatený*ÚverJeDobrý,ČísloPlatby,""), "")</f>
        <v>103</v>
      </c>
      <c r="C119" s="10">
        <f ca="1">IFERROR(IF(ÚverNieJeSplatený*ÚverJeDobrý,DátumPlatby,PočiatočnýDátumÚveru), PočiatočnýDátumÚveru)</f>
        <v>48309</v>
      </c>
      <c r="D119" s="8">
        <f ca="1">IFERROR(IF(ÚverNieJeSplatený*ÚverJeDobrý,HodnotaÚveru,""), "")</f>
        <v>1324.4723092191925</v>
      </c>
      <c r="E119" s="8">
        <f ca="1">IFERROR(IF(ÚverNieJeSplatený*ÚverJeDobrý,MesačnáSplátka,0), 0)</f>
        <v>75.933853623661122</v>
      </c>
      <c r="F119" s="8">
        <f ca="1">IFERROR(IF(ÚverNieJeSplatený*ÚverJeDobrý,Istina,0), 0)</f>
        <v>71.518945926263143</v>
      </c>
      <c r="G119" s="8">
        <f ca="1">IFERROR(IF(ÚverNieJeSplatený*ÚverJeDobrý,SumaÚrokov,0), 0)</f>
        <v>4.4149076973979717</v>
      </c>
      <c r="H119" s="8">
        <f ca="1">IFERROR(IF(ÚverNieJeSplatený*ÚverJeDobrý,KonečnýZostatok,0), 0)</f>
        <v>1252.9533632929233</v>
      </c>
      <c r="K119"/>
    </row>
    <row r="120" spans="2:11" x14ac:dyDescent="0.2">
      <c r="B120" s="9">
        <f ca="1">IFERROR(IF(ÚverNieJeSplatený*ÚverJeDobrý,ČísloPlatby,""), "")</f>
        <v>104</v>
      </c>
      <c r="C120" s="10">
        <f ca="1">IFERROR(IF(ÚverNieJeSplatený*ÚverJeDobrý,DátumPlatby,PočiatočnýDátumÚveru), PočiatočnýDátumÚveru)</f>
        <v>48339</v>
      </c>
      <c r="D120" s="8">
        <f ca="1">IFERROR(IF(ÚverNieJeSplatený*ÚverJeDobrý,HodnotaÚveru,""), "")</f>
        <v>1252.9533632929233</v>
      </c>
      <c r="E120" s="8">
        <f ca="1">IFERROR(IF(ÚverNieJeSplatený*ÚverJeDobrý,MesačnáSplátka,0), 0)</f>
        <v>75.933853623661122</v>
      </c>
      <c r="F120" s="8">
        <f ca="1">IFERROR(IF(ÚverNieJeSplatený*ÚverJeDobrý,Istina,0), 0)</f>
        <v>71.757342412684025</v>
      </c>
      <c r="G120" s="8">
        <f ca="1">IFERROR(IF(ÚverNieJeSplatený*ÚverJeDobrý,SumaÚrokov,0), 0)</f>
        <v>4.1765112109770959</v>
      </c>
      <c r="H120" s="8">
        <f ca="1">IFERROR(IF(ÚverNieJeSplatený*ÚverJeDobrý,KonečnýZostatok,0), 0)</f>
        <v>1181.1960208802411</v>
      </c>
      <c r="K120"/>
    </row>
    <row r="121" spans="2:11" x14ac:dyDescent="0.2">
      <c r="B121" s="9">
        <f ca="1">IFERROR(IF(ÚverNieJeSplatený*ÚverJeDobrý,ČísloPlatby,""), "")</f>
        <v>105</v>
      </c>
      <c r="C121" s="10">
        <f ca="1">IFERROR(IF(ÚverNieJeSplatený*ÚverJeDobrý,DátumPlatby,PočiatočnýDátumÚveru), PočiatočnýDátumÚveru)</f>
        <v>48370</v>
      </c>
      <c r="D121" s="8">
        <f ca="1">IFERROR(IF(ÚverNieJeSplatený*ÚverJeDobrý,HodnotaÚveru,""), "")</f>
        <v>1181.1960208802411</v>
      </c>
      <c r="E121" s="8">
        <f ca="1">IFERROR(IF(ÚverNieJeSplatený*ÚverJeDobrý,MesačnáSplátka,0), 0)</f>
        <v>75.933853623661122</v>
      </c>
      <c r="F121" s="8">
        <f ca="1">IFERROR(IF(ÚverNieJeSplatený*ÚverJeDobrý,Istina,0), 0)</f>
        <v>71.996533554059639</v>
      </c>
      <c r="G121" s="8">
        <f ca="1">IFERROR(IF(ÚverNieJeSplatený*ÚverJeDobrý,SumaÚrokov,0), 0)</f>
        <v>3.9373200696014816</v>
      </c>
      <c r="H121" s="8">
        <f ca="1">IFERROR(IF(ÚverNieJeSplatený*ÚverJeDobrý,KonečnýZostatok,0), 0)</f>
        <v>1109.1994873261829</v>
      </c>
      <c r="K121"/>
    </row>
    <row r="122" spans="2:11" x14ac:dyDescent="0.2">
      <c r="B122" s="9">
        <f ca="1">IFERROR(IF(ÚverNieJeSplatený*ÚverJeDobrý,ČísloPlatby,""), "")</f>
        <v>106</v>
      </c>
      <c r="C122" s="10">
        <f ca="1">IFERROR(IF(ÚverNieJeSplatený*ÚverJeDobrý,DátumPlatby,PočiatočnýDátumÚveru), PočiatočnýDátumÚveru)</f>
        <v>48400</v>
      </c>
      <c r="D122" s="8">
        <f ca="1">IFERROR(IF(ÚverNieJeSplatený*ÚverJeDobrý,HodnotaÚveru,""), "")</f>
        <v>1109.1994873261829</v>
      </c>
      <c r="E122" s="8">
        <f ca="1">IFERROR(IF(ÚverNieJeSplatený*ÚverJeDobrý,MesačnáSplátka,0), 0)</f>
        <v>75.933853623661122</v>
      </c>
      <c r="F122" s="8">
        <f ca="1">IFERROR(IF(ÚverNieJeSplatený*ÚverJeDobrý,Istina,0), 0)</f>
        <v>72.236521999239841</v>
      </c>
      <c r="G122" s="8">
        <f ca="1">IFERROR(IF(ÚverNieJeSplatený*ÚverJeDobrý,SumaÚrokov,0), 0)</f>
        <v>3.6973316244212837</v>
      </c>
      <c r="H122" s="8">
        <f ca="1">IFERROR(IF(ÚverNieJeSplatený*ÚverJeDobrý,KonečnýZostatok,0), 0)</f>
        <v>1036.9629653269367</v>
      </c>
      <c r="K122"/>
    </row>
    <row r="123" spans="2:11" x14ac:dyDescent="0.2">
      <c r="B123" s="9">
        <f ca="1">IFERROR(IF(ÚverNieJeSplatený*ÚverJeDobrý,ČísloPlatby,""), "")</f>
        <v>107</v>
      </c>
      <c r="C123" s="10">
        <f ca="1">IFERROR(IF(ÚverNieJeSplatený*ÚverJeDobrý,DátumPlatby,PočiatočnýDátumÚveru), PočiatočnýDátumÚveru)</f>
        <v>48431</v>
      </c>
      <c r="D123" s="8">
        <f ca="1">IFERROR(IF(ÚverNieJeSplatený*ÚverJeDobrý,HodnotaÚveru,""), "")</f>
        <v>1036.9629653269367</v>
      </c>
      <c r="E123" s="8">
        <f ca="1">IFERROR(IF(ÚverNieJeSplatený*ÚverJeDobrý,MesačnáSplátka,0), 0)</f>
        <v>75.933853623661122</v>
      </c>
      <c r="F123" s="8">
        <f ca="1">IFERROR(IF(ÚverNieJeSplatený*ÚverJeDobrý,Istina,0), 0)</f>
        <v>72.477310405903978</v>
      </c>
      <c r="G123" s="8">
        <f ca="1">IFERROR(IF(ÚverNieJeSplatený*ÚverJeDobrý,SumaÚrokov,0), 0)</f>
        <v>3.4565432177571491</v>
      </c>
      <c r="H123" s="8">
        <f ca="1">IFERROR(IF(ÚverNieJeSplatený*ÚverJeDobrý,KonečnýZostatok,0), 0)</f>
        <v>964.48565492102898</v>
      </c>
      <c r="K123"/>
    </row>
    <row r="124" spans="2:11" x14ac:dyDescent="0.2">
      <c r="B124" s="9">
        <f ca="1">IFERROR(IF(ÚverNieJeSplatený*ÚverJeDobrý,ČísloPlatby,""), "")</f>
        <v>108</v>
      </c>
      <c r="C124" s="10">
        <f ca="1">IFERROR(IF(ÚverNieJeSplatený*ÚverJeDobrý,DátumPlatby,PočiatočnýDátumÚveru), PočiatočnýDátumÚveru)</f>
        <v>48462</v>
      </c>
      <c r="D124" s="8">
        <f ca="1">IFERROR(IF(ÚverNieJeSplatený*ÚverJeDobrý,HodnotaÚveru,""), "")</f>
        <v>964.48565492102898</v>
      </c>
      <c r="E124" s="8">
        <f ca="1">IFERROR(IF(ÚverNieJeSplatený*ÚverJeDobrý,MesačnáSplátka,0), 0)</f>
        <v>75.933853623661122</v>
      </c>
      <c r="F124" s="8">
        <f ca="1">IFERROR(IF(ÚverNieJeSplatený*ÚverJeDobrý,Istina,0), 0)</f>
        <v>72.718901440590315</v>
      </c>
      <c r="G124" s="8">
        <f ca="1">IFERROR(IF(ÚverNieJeSplatený*ÚverJeDobrý,SumaÚrokov,0), 0)</f>
        <v>3.2149521830708037</v>
      </c>
      <c r="H124" s="8">
        <f ca="1">IFERROR(IF(ÚverNieJeSplatený*ÚverJeDobrý,KonečnýZostatok,0), 0)</f>
        <v>891.76675348044046</v>
      </c>
      <c r="K124"/>
    </row>
    <row r="125" spans="2:11" x14ac:dyDescent="0.2">
      <c r="B125" s="9">
        <f ca="1">IFERROR(IF(ÚverNieJeSplatený*ÚverJeDobrý,ČísloPlatby,""), "")</f>
        <v>109</v>
      </c>
      <c r="C125" s="10">
        <f ca="1">IFERROR(IF(ÚverNieJeSplatený*ÚverJeDobrý,DátumPlatby,PočiatočnýDátumÚveru), PočiatočnýDátumÚveru)</f>
        <v>48492</v>
      </c>
      <c r="D125" s="8">
        <f ca="1">IFERROR(IF(ÚverNieJeSplatený*ÚverJeDobrý,HodnotaÚveru,""), "")</f>
        <v>891.76675348044046</v>
      </c>
      <c r="E125" s="8">
        <f ca="1">IFERROR(IF(ÚverNieJeSplatený*ÚverJeDobrý,MesačnáSplátka,0), 0)</f>
        <v>75.933853623661122</v>
      </c>
      <c r="F125" s="8">
        <f ca="1">IFERROR(IF(ÚverNieJeSplatený*ÚverJeDobrý,Istina,0), 0)</f>
        <v>72.961297778725623</v>
      </c>
      <c r="G125" s="8">
        <f ca="1">IFERROR(IF(ÚverNieJeSplatený*ÚverJeDobrý,SumaÚrokov,0), 0)</f>
        <v>2.9725558449355023</v>
      </c>
      <c r="H125" s="8">
        <f ca="1">IFERROR(IF(ÚverNieJeSplatený*ÚverJeDobrý,KonečnýZostatok,0), 0)</f>
        <v>818.80545570171125</v>
      </c>
      <c r="K125"/>
    </row>
    <row r="126" spans="2:11" x14ac:dyDescent="0.2">
      <c r="B126" s="9">
        <f ca="1">IFERROR(IF(ÚverNieJeSplatený*ÚverJeDobrý,ČísloPlatby,""), "")</f>
        <v>110</v>
      </c>
      <c r="C126" s="10">
        <f ca="1">IFERROR(IF(ÚverNieJeSplatený*ÚverJeDobrý,DátumPlatby,PočiatočnýDátumÚveru), PočiatočnýDátumÚveru)</f>
        <v>48523</v>
      </c>
      <c r="D126" s="8">
        <f ca="1">IFERROR(IF(ÚverNieJeSplatený*ÚverJeDobrý,HodnotaÚveru,""), "")</f>
        <v>818.80545570171125</v>
      </c>
      <c r="E126" s="8">
        <f ca="1">IFERROR(IF(ÚverNieJeSplatený*ÚverJeDobrý,MesačnáSplátka,0), 0)</f>
        <v>75.933853623661122</v>
      </c>
      <c r="F126" s="8">
        <f ca="1">IFERROR(IF(ÚverNieJeSplatený*ÚverJeDobrý,Istina,0), 0)</f>
        <v>73.204502104654708</v>
      </c>
      <c r="G126" s="8">
        <f ca="1">IFERROR(IF(ÚverNieJeSplatený*ÚverJeDobrý,SumaÚrokov,0), 0)</f>
        <v>2.7293515190064173</v>
      </c>
      <c r="H126" s="8">
        <f ca="1">IFERROR(IF(ÚverNieJeSplatený*ÚverJeDobrý,KonečnýZostatok,0), 0)</f>
        <v>745.60095359705156</v>
      </c>
      <c r="K126"/>
    </row>
    <row r="127" spans="2:11" x14ac:dyDescent="0.2">
      <c r="B127" s="9">
        <f ca="1">IFERROR(IF(ÚverNieJeSplatený*ÚverJeDobrý,ČísloPlatby,""), "")</f>
        <v>111</v>
      </c>
      <c r="C127" s="10">
        <f ca="1">IFERROR(IF(ÚverNieJeSplatený*ÚverJeDobrý,DátumPlatby,PočiatočnýDátumÚveru), PočiatočnýDátumÚveru)</f>
        <v>48553</v>
      </c>
      <c r="D127" s="8">
        <f ca="1">IFERROR(IF(ÚverNieJeSplatený*ÚverJeDobrý,HodnotaÚveru,""), "")</f>
        <v>745.60095359705156</v>
      </c>
      <c r="E127" s="8">
        <f ca="1">IFERROR(IF(ÚverNieJeSplatený*ÚverJeDobrý,MesačnáSplátka,0), 0)</f>
        <v>75.933853623661122</v>
      </c>
      <c r="F127" s="8">
        <f ca="1">IFERROR(IF(ÚverNieJeSplatený*ÚverJeDobrý,Istina,0), 0)</f>
        <v>73.448517111670213</v>
      </c>
      <c r="G127" s="8">
        <f ca="1">IFERROR(IF(ÚverNieJeSplatený*ÚverJeDobrý,SumaÚrokov,0), 0)</f>
        <v>2.4853365119909006</v>
      </c>
      <c r="H127" s="8">
        <f ca="1">IFERROR(IF(ÚverNieJeSplatený*ÚverJeDobrý,KonečnýZostatok,0), 0)</f>
        <v>672.1524364853758</v>
      </c>
      <c r="K127"/>
    </row>
    <row r="128" spans="2:11" x14ac:dyDescent="0.2">
      <c r="B128" s="9">
        <f ca="1">IFERROR(IF(ÚverNieJeSplatený*ÚverJeDobrý,ČísloPlatby,""), "")</f>
        <v>112</v>
      </c>
      <c r="C128" s="10">
        <f ca="1">IFERROR(IF(ÚverNieJeSplatený*ÚverJeDobrý,DátumPlatby,PočiatočnýDátumÚveru), PočiatočnýDátumÚveru)</f>
        <v>48584</v>
      </c>
      <c r="D128" s="8">
        <f ca="1">IFERROR(IF(ÚverNieJeSplatený*ÚverJeDobrý,HodnotaÚveru,""), "")</f>
        <v>672.1524364853758</v>
      </c>
      <c r="E128" s="8">
        <f ca="1">IFERROR(IF(ÚverNieJeSplatený*ÚverJeDobrý,MesačnáSplátka,0), 0)</f>
        <v>75.933853623661122</v>
      </c>
      <c r="F128" s="8">
        <f ca="1">IFERROR(IF(ÚverNieJeSplatený*ÚverJeDobrý,Istina,0), 0)</f>
        <v>73.693345502042447</v>
      </c>
      <c r="G128" s="8">
        <f ca="1">IFERROR(IF(ÚverNieJeSplatený*ÚverJeDobrý,SumaÚrokov,0), 0)</f>
        <v>2.2405081216186669</v>
      </c>
      <c r="H128" s="8">
        <f ca="1">IFERROR(IF(ÚverNieJeSplatený*ÚverJeDobrý,KonečnýZostatok,0), 0)</f>
        <v>598.45909098333323</v>
      </c>
      <c r="K128"/>
    </row>
    <row r="129" spans="2:11" x14ac:dyDescent="0.2">
      <c r="B129" s="9">
        <f ca="1">IFERROR(IF(ÚverNieJeSplatený*ÚverJeDobrý,ČísloPlatby,""), "")</f>
        <v>113</v>
      </c>
      <c r="C129" s="10">
        <f ca="1">IFERROR(IF(ÚverNieJeSplatený*ÚverJeDobrý,DátumPlatby,PočiatočnýDátumÚveru), PočiatočnýDátumÚveru)</f>
        <v>48615</v>
      </c>
      <c r="D129" s="8">
        <f ca="1">IFERROR(IF(ÚverNieJeSplatený*ÚverJeDobrý,HodnotaÚveru,""), "")</f>
        <v>598.45909098333323</v>
      </c>
      <c r="E129" s="8">
        <f ca="1">IFERROR(IF(ÚverNieJeSplatený*ÚverJeDobrý,MesačnáSplátka,0), 0)</f>
        <v>75.933853623661122</v>
      </c>
      <c r="F129" s="8">
        <f ca="1">IFERROR(IF(ÚverNieJeSplatený*ÚverJeDobrý,Istina,0), 0)</f>
        <v>73.938989987049268</v>
      </c>
      <c r="G129" s="8">
        <f ca="1">IFERROR(IF(ÚverNieJeSplatený*ÚverJeDobrý,SumaÚrokov,0), 0)</f>
        <v>1.9948636366118588</v>
      </c>
      <c r="H129" s="8">
        <f ca="1">IFERROR(IF(ÚverNieJeSplatený*ÚverJeDobrý,KonečnýZostatok,0), 0)</f>
        <v>524.52010099628205</v>
      </c>
      <c r="K129"/>
    </row>
    <row r="130" spans="2:11" x14ac:dyDescent="0.2">
      <c r="B130" s="9">
        <f ca="1">IFERROR(IF(ÚverNieJeSplatený*ÚverJeDobrý,ČísloPlatby,""), "")</f>
        <v>114</v>
      </c>
      <c r="C130" s="10">
        <f ca="1">IFERROR(IF(ÚverNieJeSplatený*ÚverJeDobrý,DátumPlatby,PočiatočnýDátumÚveru), PočiatočnýDátumÚveru)</f>
        <v>48643</v>
      </c>
      <c r="D130" s="8">
        <f ca="1">IFERROR(IF(ÚverNieJeSplatený*ÚverJeDobrý,HodnotaÚveru,""), "")</f>
        <v>524.52010099628205</v>
      </c>
      <c r="E130" s="8">
        <f ca="1">IFERROR(IF(ÚverNieJeSplatený*ÚverJeDobrý,MesačnáSplátka,0), 0)</f>
        <v>75.933853623661122</v>
      </c>
      <c r="F130" s="8">
        <f ca="1">IFERROR(IF(ÚverNieJeSplatený*ÚverJeDobrý,Istina,0), 0)</f>
        <v>74.185453287006084</v>
      </c>
      <c r="G130" s="8">
        <f ca="1">IFERROR(IF(ÚverNieJeSplatený*ÚverJeDobrý,SumaÚrokov,0), 0)</f>
        <v>1.748400336655028</v>
      </c>
      <c r="H130" s="8">
        <f ca="1">IFERROR(IF(ÚverNieJeSplatený*ÚverJeDobrý,KonečnýZostatok,0), 0)</f>
        <v>450.33464770927458</v>
      </c>
      <c r="K130"/>
    </row>
    <row r="131" spans="2:11" x14ac:dyDescent="0.2">
      <c r="B131" s="9">
        <f ca="1">IFERROR(IF(ÚverNieJeSplatený*ÚverJeDobrý,ČísloPlatby,""), "")</f>
        <v>115</v>
      </c>
      <c r="C131" s="10">
        <f ca="1">IFERROR(IF(ÚverNieJeSplatený*ÚverJeDobrý,DátumPlatby,PočiatočnýDátumÚveru), PočiatočnýDátumÚveru)</f>
        <v>48674</v>
      </c>
      <c r="D131" s="8">
        <f ca="1">IFERROR(IF(ÚverNieJeSplatený*ÚverJeDobrý,HodnotaÚveru,""), "")</f>
        <v>450.33464770927458</v>
      </c>
      <c r="E131" s="8">
        <f ca="1">IFERROR(IF(ÚverNieJeSplatený*ÚverJeDobrý,MesačnáSplátka,0), 0)</f>
        <v>75.933853623661122</v>
      </c>
      <c r="F131" s="8">
        <f ca="1">IFERROR(IF(ÚverNieJeSplatený*ÚverJeDobrý,Istina,0), 0)</f>
        <v>74.432738131296105</v>
      </c>
      <c r="G131" s="8">
        <f ca="1">IFERROR(IF(ÚverNieJeSplatený*ÚverJeDobrý,SumaÚrokov,0), 0)</f>
        <v>1.5011154923650079</v>
      </c>
      <c r="H131" s="8">
        <f ca="1">IFERROR(IF(ÚverNieJeSplatený*ÚverJeDobrý,KonečnýZostatok,0), 0)</f>
        <v>375.90190957796949</v>
      </c>
      <c r="K131"/>
    </row>
    <row r="132" spans="2:11" x14ac:dyDescent="0.2">
      <c r="B132" s="9">
        <f ca="1">IFERROR(IF(ÚverNieJeSplatený*ÚverJeDobrý,ČísloPlatby,""), "")</f>
        <v>116</v>
      </c>
      <c r="C132" s="10">
        <f ca="1">IFERROR(IF(ÚverNieJeSplatený*ÚverJeDobrý,DátumPlatby,PočiatočnýDátumÚveru), PočiatočnýDátumÚveru)</f>
        <v>48704</v>
      </c>
      <c r="D132" s="8">
        <f ca="1">IFERROR(IF(ÚverNieJeSplatený*ÚverJeDobrý,HodnotaÚveru,""), "")</f>
        <v>375.90190957796949</v>
      </c>
      <c r="E132" s="8">
        <f ca="1">IFERROR(IF(ÚverNieJeSplatený*ÚverJeDobrý,MesačnáSplátka,0), 0)</f>
        <v>75.933853623661122</v>
      </c>
      <c r="F132" s="8">
        <f ca="1">IFERROR(IF(ÚverNieJeSplatený*ÚverJeDobrý,Istina,0), 0)</f>
        <v>74.680847258400433</v>
      </c>
      <c r="G132" s="8">
        <f ca="1">IFERROR(IF(ÚverNieJeSplatený*ÚverJeDobrý,SumaÚrokov,0), 0)</f>
        <v>1.2530063652606873</v>
      </c>
      <c r="H132" s="8">
        <f ca="1">IFERROR(IF(ÚverNieJeSplatený*ÚverJeDobrý,KonečnýZostatok,0), 0)</f>
        <v>301.2210623195715</v>
      </c>
      <c r="K132"/>
    </row>
    <row r="133" spans="2:11" x14ac:dyDescent="0.2">
      <c r="B133" s="9">
        <f ca="1">IFERROR(IF(ÚverNieJeSplatený*ÚverJeDobrý,ČísloPlatby,""), "")</f>
        <v>117</v>
      </c>
      <c r="C133" s="10">
        <f ca="1">IFERROR(IF(ÚverNieJeSplatený*ÚverJeDobrý,DátumPlatby,PočiatočnýDátumÚveru), PočiatočnýDátumÚveru)</f>
        <v>48735</v>
      </c>
      <c r="D133" s="8">
        <f ca="1">IFERROR(IF(ÚverNieJeSplatený*ÚverJeDobrý,HodnotaÚveru,""), "")</f>
        <v>301.2210623195715</v>
      </c>
      <c r="E133" s="8">
        <f ca="1">IFERROR(IF(ÚverNieJeSplatený*ÚverJeDobrý,MesačnáSplátka,0), 0)</f>
        <v>75.933853623661122</v>
      </c>
      <c r="F133" s="8">
        <f ca="1">IFERROR(IF(ÚverNieJeSplatený*ÚverJeDobrý,Istina,0), 0)</f>
        <v>74.929783415928441</v>
      </c>
      <c r="G133" s="8">
        <f ca="1">IFERROR(IF(ÚverNieJeSplatený*ÚverJeDobrý,SumaÚrokov,0), 0)</f>
        <v>1.004070207732686</v>
      </c>
      <c r="H133" s="8">
        <f ca="1">IFERROR(IF(ÚverNieJeSplatený*ÚverJeDobrý,KonečnýZostatok,0), 0)</f>
        <v>226.29127890364362</v>
      </c>
      <c r="K133"/>
    </row>
    <row r="134" spans="2:11" x14ac:dyDescent="0.2">
      <c r="B134" s="9">
        <f ca="1">IFERROR(IF(ÚverNieJeSplatený*ÚverJeDobrý,ČísloPlatby,""), "")</f>
        <v>118</v>
      </c>
      <c r="C134" s="10">
        <f ca="1">IFERROR(IF(ÚverNieJeSplatený*ÚverJeDobrý,DátumPlatby,PočiatočnýDátumÚveru), PočiatočnýDátumÚveru)</f>
        <v>48765</v>
      </c>
      <c r="D134" s="8">
        <f ca="1">IFERROR(IF(ÚverNieJeSplatený*ÚverJeDobrý,HodnotaÚveru,""), "")</f>
        <v>226.29127890364362</v>
      </c>
      <c r="E134" s="8">
        <f ca="1">IFERROR(IF(ÚverNieJeSplatený*ÚverJeDobrý,MesačnáSplátka,0), 0)</f>
        <v>75.933853623661122</v>
      </c>
      <c r="F134" s="8">
        <f ca="1">IFERROR(IF(ÚverNieJeSplatený*ÚverJeDobrý,Istina,0), 0)</f>
        <v>75.179549360648195</v>
      </c>
      <c r="G134" s="8">
        <f ca="1">IFERROR(IF(ÚverNieJeSplatený*ÚverJeDobrý,SumaÚrokov,0), 0)</f>
        <v>0.75430426301292441</v>
      </c>
      <c r="H134" s="8">
        <f ca="1">IFERROR(IF(ÚverNieJeSplatený*ÚverJeDobrý,KonečnýZostatok,0), 0)</f>
        <v>151.11172954298672</v>
      </c>
      <c r="K134"/>
    </row>
    <row r="135" spans="2:11" x14ac:dyDescent="0.2">
      <c r="B135" s="9">
        <f ca="1">IFERROR(IF(ÚverNieJeSplatený*ÚverJeDobrý,ČísloPlatby,""), "")</f>
        <v>119</v>
      </c>
      <c r="C135" s="10">
        <f ca="1">IFERROR(IF(ÚverNieJeSplatený*ÚverJeDobrý,DátumPlatby,PočiatočnýDátumÚveru), PočiatočnýDátumÚveru)</f>
        <v>48796</v>
      </c>
      <c r="D135" s="8">
        <f ca="1">IFERROR(IF(ÚverNieJeSplatený*ÚverJeDobrý,HodnotaÚveru,""), "")</f>
        <v>151.11172954298672</v>
      </c>
      <c r="E135" s="8">
        <f ca="1">IFERROR(IF(ÚverNieJeSplatený*ÚverJeDobrý,MesačnáSplátka,0), 0)</f>
        <v>75.933853623661122</v>
      </c>
      <c r="F135" s="8">
        <f ca="1">IFERROR(IF(ÚverNieJeSplatený*ÚverJeDobrý,Istina,0), 0)</f>
        <v>75.430147858517032</v>
      </c>
      <c r="G135" s="8">
        <f ca="1">IFERROR(IF(ÚverNieJeSplatený*ÚverJeDobrý,SumaÚrokov,0), 0)</f>
        <v>0.50370576514409704</v>
      </c>
      <c r="H135" s="8">
        <f ca="1">IFERROR(IF(ÚverNieJeSplatený*ÚverJeDobrý,KonečnýZostatok,0), 0)</f>
        <v>75.681581684464618</v>
      </c>
      <c r="K135"/>
    </row>
    <row r="136" spans="2:11" x14ac:dyDescent="0.2">
      <c r="B136" s="9">
        <f ca="1">IFERROR(IF(ÚverNieJeSplatený*ÚverJeDobrý,ČísloPlatby,""), "")</f>
        <v>120</v>
      </c>
      <c r="C136" s="10">
        <f ca="1">IFERROR(IF(ÚverNieJeSplatený*ÚverJeDobrý,DátumPlatby,PočiatočnýDátumÚveru), PočiatočnýDátumÚveru)</f>
        <v>48827</v>
      </c>
      <c r="D136" s="8">
        <f ca="1">IFERROR(IF(ÚverNieJeSplatený*ÚverJeDobrý,HodnotaÚveru,""), "")</f>
        <v>75.681581684464618</v>
      </c>
      <c r="E136" s="8">
        <f ca="1">IFERROR(IF(ÚverNieJeSplatený*ÚverJeDobrý,MesačnáSplátka,0), 0)</f>
        <v>75.933853623661122</v>
      </c>
      <c r="F136" s="8">
        <f ca="1">IFERROR(IF(ÚverNieJeSplatený*ÚverJeDobrý,Istina,0), 0)</f>
        <v>75.681581684712071</v>
      </c>
      <c r="G136" s="8">
        <f ca="1">IFERROR(IF(ÚverNieJeSplatený*ÚverJeDobrý,SumaÚrokov,0), 0)</f>
        <v>0.25227193894904032</v>
      </c>
      <c r="H136" s="8">
        <f ca="1">IFERROR(IF(ÚverNieJeSplatený*ÚverJeDobrý,KonečnýZostatok,0), 0)</f>
        <v>-2.4556356947869062E-10</v>
      </c>
      <c r="K136"/>
    </row>
    <row r="137" spans="2:11" x14ac:dyDescent="0.2">
      <c r="B137" s="9" t="str">
        <f ca="1">IFERROR(IF(ÚverNieJeSplatený*ÚverJeDobrý,ČísloPlatby,""), "")</f>
        <v/>
      </c>
      <c r="C137" s="10">
        <f ca="1">IFERROR(IF(ÚverNieJeSplatený*ÚverJeDobrý,DátumPlatby,PočiatočnýDátumÚveru), PočiatočnýDátumÚveru)</f>
        <v>45174</v>
      </c>
      <c r="D137" s="8" t="str">
        <f ca="1">IFERROR(IF(ÚverNieJeSplatený*ÚverJeDobrý,HodnotaÚveru,""), "")</f>
        <v/>
      </c>
      <c r="E137" s="8">
        <f ca="1">IFERROR(IF(ÚverNieJeSplatený*ÚverJeDobrý,MesačnáSplátka,0), 0)</f>
        <v>0</v>
      </c>
      <c r="F137" s="8">
        <f ca="1">IFERROR(IF(ÚverNieJeSplatený*ÚverJeDobrý,Istina,0), 0)</f>
        <v>0</v>
      </c>
      <c r="G137" s="8">
        <f ca="1">IFERROR(IF(ÚverNieJeSplatený*ÚverJeDobrý,SumaÚrokov,0), 0)</f>
        <v>0</v>
      </c>
      <c r="H137" s="8">
        <f ca="1">IFERROR(IF(ÚverNieJeSplatený*ÚverJeDobrý,KonečnýZostatok,0), 0)</f>
        <v>0</v>
      </c>
      <c r="K137"/>
    </row>
    <row r="138" spans="2:11" x14ac:dyDescent="0.2">
      <c r="B138" s="9" t="str">
        <f ca="1">IFERROR(IF(ÚverNieJeSplatený*ÚverJeDobrý,ČísloPlatby,""), "")</f>
        <v/>
      </c>
      <c r="C138" s="10">
        <f ca="1">IFERROR(IF(ÚverNieJeSplatený*ÚverJeDobrý,DátumPlatby,PočiatočnýDátumÚveru), PočiatočnýDátumÚveru)</f>
        <v>45174</v>
      </c>
      <c r="D138" s="8" t="str">
        <f ca="1">IFERROR(IF(ÚverNieJeSplatený*ÚverJeDobrý,HodnotaÚveru,""), "")</f>
        <v/>
      </c>
      <c r="E138" s="8">
        <f ca="1">IFERROR(IF(ÚverNieJeSplatený*ÚverJeDobrý,MesačnáSplátka,0), 0)</f>
        <v>0</v>
      </c>
      <c r="F138" s="8">
        <f ca="1">IFERROR(IF(ÚverNieJeSplatený*ÚverJeDobrý,Istina,0), 0)</f>
        <v>0</v>
      </c>
      <c r="G138" s="8">
        <f ca="1">IFERROR(IF(ÚverNieJeSplatený*ÚverJeDobrý,SumaÚrokov,0), 0)</f>
        <v>0</v>
      </c>
      <c r="H138" s="8">
        <f ca="1">IFERROR(IF(ÚverNieJeSplatený*ÚverJeDobrý,KonečnýZostatok,0), 0)</f>
        <v>0</v>
      </c>
      <c r="K138"/>
    </row>
    <row r="139" spans="2:11" x14ac:dyDescent="0.2">
      <c r="B139" s="9" t="str">
        <f ca="1">IFERROR(IF(ÚverNieJeSplatený*ÚverJeDobrý,ČísloPlatby,""), "")</f>
        <v/>
      </c>
      <c r="C139" s="10">
        <f ca="1">IFERROR(IF(ÚverNieJeSplatený*ÚverJeDobrý,DátumPlatby,PočiatočnýDátumÚveru), PočiatočnýDátumÚveru)</f>
        <v>45174</v>
      </c>
      <c r="D139" s="8" t="str">
        <f ca="1">IFERROR(IF(ÚverNieJeSplatený*ÚverJeDobrý,HodnotaÚveru,""), "")</f>
        <v/>
      </c>
      <c r="E139" s="8">
        <f ca="1">IFERROR(IF(ÚverNieJeSplatený*ÚverJeDobrý,MesačnáSplátka,0), 0)</f>
        <v>0</v>
      </c>
      <c r="F139" s="8">
        <f ca="1">IFERROR(IF(ÚverNieJeSplatený*ÚverJeDobrý,Istina,0), 0)</f>
        <v>0</v>
      </c>
      <c r="G139" s="8">
        <f ca="1">IFERROR(IF(ÚverNieJeSplatený*ÚverJeDobrý,SumaÚrokov,0), 0)</f>
        <v>0</v>
      </c>
      <c r="H139" s="8">
        <f ca="1">IFERROR(IF(ÚverNieJeSplatený*ÚverJeDobrý,KonečnýZostatok,0), 0)</f>
        <v>0</v>
      </c>
      <c r="K139"/>
    </row>
    <row r="140" spans="2:11" x14ac:dyDescent="0.2">
      <c r="B140" s="9" t="str">
        <f ca="1">IFERROR(IF(ÚverNieJeSplatený*ÚverJeDobrý,ČísloPlatby,""), "")</f>
        <v/>
      </c>
      <c r="C140" s="10">
        <f ca="1">IFERROR(IF(ÚverNieJeSplatený*ÚverJeDobrý,DátumPlatby,PočiatočnýDátumÚveru), PočiatočnýDátumÚveru)</f>
        <v>45174</v>
      </c>
      <c r="D140" s="8" t="str">
        <f ca="1">IFERROR(IF(ÚverNieJeSplatený*ÚverJeDobrý,HodnotaÚveru,""), "")</f>
        <v/>
      </c>
      <c r="E140" s="8">
        <f ca="1">IFERROR(IF(ÚverNieJeSplatený*ÚverJeDobrý,MesačnáSplátka,0), 0)</f>
        <v>0</v>
      </c>
      <c r="F140" s="8">
        <f ca="1">IFERROR(IF(ÚverNieJeSplatený*ÚverJeDobrý,Istina,0), 0)</f>
        <v>0</v>
      </c>
      <c r="G140" s="8">
        <f ca="1">IFERROR(IF(ÚverNieJeSplatený*ÚverJeDobrý,SumaÚrokov,0), 0)</f>
        <v>0</v>
      </c>
      <c r="H140" s="8">
        <f ca="1">IFERROR(IF(ÚverNieJeSplatený*ÚverJeDobrý,KonečnýZostatok,0), 0)</f>
        <v>0</v>
      </c>
      <c r="K140"/>
    </row>
    <row r="141" spans="2:11" x14ac:dyDescent="0.2">
      <c r="B141" s="9" t="str">
        <f ca="1">IFERROR(IF(ÚverNieJeSplatený*ÚverJeDobrý,ČísloPlatby,""), "")</f>
        <v/>
      </c>
      <c r="C141" s="10">
        <f ca="1">IFERROR(IF(ÚverNieJeSplatený*ÚverJeDobrý,DátumPlatby,PočiatočnýDátumÚveru), PočiatočnýDátumÚveru)</f>
        <v>45174</v>
      </c>
      <c r="D141" s="8" t="str">
        <f ca="1">IFERROR(IF(ÚverNieJeSplatený*ÚverJeDobrý,HodnotaÚveru,""), "")</f>
        <v/>
      </c>
      <c r="E141" s="8">
        <f ca="1">IFERROR(IF(ÚverNieJeSplatený*ÚverJeDobrý,MesačnáSplátka,0), 0)</f>
        <v>0</v>
      </c>
      <c r="F141" s="8">
        <f ca="1">IFERROR(IF(ÚverNieJeSplatený*ÚverJeDobrý,Istina,0), 0)</f>
        <v>0</v>
      </c>
      <c r="G141" s="8">
        <f ca="1">IFERROR(IF(ÚverNieJeSplatený*ÚverJeDobrý,SumaÚrokov,0), 0)</f>
        <v>0</v>
      </c>
      <c r="H141" s="8">
        <f ca="1">IFERROR(IF(ÚverNieJeSplatený*ÚverJeDobrý,KonečnýZostatok,0), 0)</f>
        <v>0</v>
      </c>
      <c r="K141"/>
    </row>
    <row r="142" spans="2:11" x14ac:dyDescent="0.2">
      <c r="B142" s="9" t="str">
        <f ca="1">IFERROR(IF(ÚverNieJeSplatený*ÚverJeDobrý,ČísloPlatby,""), "")</f>
        <v/>
      </c>
      <c r="C142" s="10">
        <f ca="1">IFERROR(IF(ÚverNieJeSplatený*ÚverJeDobrý,DátumPlatby,PočiatočnýDátumÚveru), PočiatočnýDátumÚveru)</f>
        <v>45174</v>
      </c>
      <c r="D142" s="8" t="str">
        <f ca="1">IFERROR(IF(ÚverNieJeSplatený*ÚverJeDobrý,HodnotaÚveru,""), "")</f>
        <v/>
      </c>
      <c r="E142" s="8">
        <f ca="1">IFERROR(IF(ÚverNieJeSplatený*ÚverJeDobrý,MesačnáSplátka,0), 0)</f>
        <v>0</v>
      </c>
      <c r="F142" s="8">
        <f ca="1">IFERROR(IF(ÚverNieJeSplatený*ÚverJeDobrý,Istina,0), 0)</f>
        <v>0</v>
      </c>
      <c r="G142" s="8">
        <f ca="1">IFERROR(IF(ÚverNieJeSplatený*ÚverJeDobrý,SumaÚrokov,0), 0)</f>
        <v>0</v>
      </c>
      <c r="H142" s="8">
        <f ca="1">IFERROR(IF(ÚverNieJeSplatený*ÚverJeDobrý,KonečnýZostatok,0), 0)</f>
        <v>0</v>
      </c>
      <c r="K142"/>
    </row>
    <row r="143" spans="2:11" x14ac:dyDescent="0.2">
      <c r="B143" s="9" t="str">
        <f ca="1">IFERROR(IF(ÚverNieJeSplatený*ÚverJeDobrý,ČísloPlatby,""), "")</f>
        <v/>
      </c>
      <c r="C143" s="10">
        <f ca="1">IFERROR(IF(ÚverNieJeSplatený*ÚverJeDobrý,DátumPlatby,PočiatočnýDátumÚveru), PočiatočnýDátumÚveru)</f>
        <v>45174</v>
      </c>
      <c r="D143" s="8" t="str">
        <f ca="1">IFERROR(IF(ÚverNieJeSplatený*ÚverJeDobrý,HodnotaÚveru,""), "")</f>
        <v/>
      </c>
      <c r="E143" s="8">
        <f ca="1">IFERROR(IF(ÚverNieJeSplatený*ÚverJeDobrý,MesačnáSplátka,0), 0)</f>
        <v>0</v>
      </c>
      <c r="F143" s="8">
        <f ca="1">IFERROR(IF(ÚverNieJeSplatený*ÚverJeDobrý,Istina,0), 0)</f>
        <v>0</v>
      </c>
      <c r="G143" s="8">
        <f ca="1">IFERROR(IF(ÚverNieJeSplatený*ÚverJeDobrý,SumaÚrokov,0), 0)</f>
        <v>0</v>
      </c>
      <c r="H143" s="8">
        <f ca="1">IFERROR(IF(ÚverNieJeSplatený*ÚverJeDobrý,KonečnýZostatok,0), 0)</f>
        <v>0</v>
      </c>
      <c r="K143"/>
    </row>
    <row r="144" spans="2:11" x14ac:dyDescent="0.2">
      <c r="B144" s="9" t="str">
        <f ca="1">IFERROR(IF(ÚverNieJeSplatený*ÚverJeDobrý,ČísloPlatby,""), "")</f>
        <v/>
      </c>
      <c r="C144" s="10">
        <f ca="1">IFERROR(IF(ÚverNieJeSplatený*ÚverJeDobrý,DátumPlatby,PočiatočnýDátumÚveru), PočiatočnýDátumÚveru)</f>
        <v>45174</v>
      </c>
      <c r="D144" s="8" t="str">
        <f ca="1">IFERROR(IF(ÚverNieJeSplatený*ÚverJeDobrý,HodnotaÚveru,""), "")</f>
        <v/>
      </c>
      <c r="E144" s="8">
        <f ca="1">IFERROR(IF(ÚverNieJeSplatený*ÚverJeDobrý,MesačnáSplátka,0), 0)</f>
        <v>0</v>
      </c>
      <c r="F144" s="8">
        <f ca="1">IFERROR(IF(ÚverNieJeSplatený*ÚverJeDobrý,Istina,0), 0)</f>
        <v>0</v>
      </c>
      <c r="G144" s="8">
        <f ca="1">IFERROR(IF(ÚverNieJeSplatený*ÚverJeDobrý,SumaÚrokov,0), 0)</f>
        <v>0</v>
      </c>
      <c r="H144" s="8">
        <f ca="1">IFERROR(IF(ÚverNieJeSplatený*ÚverJeDobrý,KonečnýZostatok,0), 0)</f>
        <v>0</v>
      </c>
      <c r="K144"/>
    </row>
    <row r="145" spans="2:11" x14ac:dyDescent="0.2">
      <c r="B145" s="9" t="str">
        <f ca="1">IFERROR(IF(ÚverNieJeSplatený*ÚverJeDobrý,ČísloPlatby,""), "")</f>
        <v/>
      </c>
      <c r="C145" s="10">
        <f ca="1">IFERROR(IF(ÚverNieJeSplatený*ÚverJeDobrý,DátumPlatby,PočiatočnýDátumÚveru), PočiatočnýDátumÚveru)</f>
        <v>45174</v>
      </c>
      <c r="D145" s="8" t="str">
        <f ca="1">IFERROR(IF(ÚverNieJeSplatený*ÚverJeDobrý,HodnotaÚveru,""), "")</f>
        <v/>
      </c>
      <c r="E145" s="8">
        <f ca="1">IFERROR(IF(ÚverNieJeSplatený*ÚverJeDobrý,MesačnáSplátka,0), 0)</f>
        <v>0</v>
      </c>
      <c r="F145" s="8">
        <f ca="1">IFERROR(IF(ÚverNieJeSplatený*ÚverJeDobrý,Istina,0), 0)</f>
        <v>0</v>
      </c>
      <c r="G145" s="8">
        <f ca="1">IFERROR(IF(ÚverNieJeSplatený*ÚverJeDobrý,SumaÚrokov,0), 0)</f>
        <v>0</v>
      </c>
      <c r="H145" s="8">
        <f ca="1">IFERROR(IF(ÚverNieJeSplatený*ÚverJeDobrý,KonečnýZostatok,0), 0)</f>
        <v>0</v>
      </c>
      <c r="K145"/>
    </row>
    <row r="146" spans="2:11" x14ac:dyDescent="0.2">
      <c r="B146" s="9" t="str">
        <f ca="1">IFERROR(IF(ÚverNieJeSplatený*ÚverJeDobrý,ČísloPlatby,""), "")</f>
        <v/>
      </c>
      <c r="C146" s="10">
        <f ca="1">IFERROR(IF(ÚverNieJeSplatený*ÚverJeDobrý,DátumPlatby,PočiatočnýDátumÚveru), PočiatočnýDátumÚveru)</f>
        <v>45174</v>
      </c>
      <c r="D146" s="8" t="str">
        <f ca="1">IFERROR(IF(ÚverNieJeSplatený*ÚverJeDobrý,HodnotaÚveru,""), "")</f>
        <v/>
      </c>
      <c r="E146" s="8">
        <f ca="1">IFERROR(IF(ÚverNieJeSplatený*ÚverJeDobrý,MesačnáSplátka,0), 0)</f>
        <v>0</v>
      </c>
      <c r="F146" s="8">
        <f ca="1">IFERROR(IF(ÚverNieJeSplatený*ÚverJeDobrý,Istina,0), 0)</f>
        <v>0</v>
      </c>
      <c r="G146" s="8">
        <f ca="1">IFERROR(IF(ÚverNieJeSplatený*ÚverJeDobrý,SumaÚrokov,0), 0)</f>
        <v>0</v>
      </c>
      <c r="H146" s="8">
        <f ca="1">IFERROR(IF(ÚverNieJeSplatený*ÚverJeDobrý,KonečnýZostatok,0), 0)</f>
        <v>0</v>
      </c>
      <c r="K146"/>
    </row>
    <row r="147" spans="2:11" x14ac:dyDescent="0.2">
      <c r="B147" s="9" t="str">
        <f ca="1">IFERROR(IF(ÚverNieJeSplatený*ÚverJeDobrý,ČísloPlatby,""), "")</f>
        <v/>
      </c>
      <c r="C147" s="10">
        <f ca="1">IFERROR(IF(ÚverNieJeSplatený*ÚverJeDobrý,DátumPlatby,PočiatočnýDátumÚveru), PočiatočnýDátumÚveru)</f>
        <v>45174</v>
      </c>
      <c r="D147" s="8" t="str">
        <f ca="1">IFERROR(IF(ÚverNieJeSplatený*ÚverJeDobrý,HodnotaÚveru,""), "")</f>
        <v/>
      </c>
      <c r="E147" s="8">
        <f ca="1">IFERROR(IF(ÚverNieJeSplatený*ÚverJeDobrý,MesačnáSplátka,0), 0)</f>
        <v>0</v>
      </c>
      <c r="F147" s="8">
        <f ca="1">IFERROR(IF(ÚverNieJeSplatený*ÚverJeDobrý,Istina,0), 0)</f>
        <v>0</v>
      </c>
      <c r="G147" s="8">
        <f ca="1">IFERROR(IF(ÚverNieJeSplatený*ÚverJeDobrý,SumaÚrokov,0), 0)</f>
        <v>0</v>
      </c>
      <c r="H147" s="8">
        <f ca="1">IFERROR(IF(ÚverNieJeSplatený*ÚverJeDobrý,KonečnýZostatok,0), 0)</f>
        <v>0</v>
      </c>
      <c r="K147"/>
    </row>
    <row r="148" spans="2:11" x14ac:dyDescent="0.2">
      <c r="B148" s="9" t="str">
        <f ca="1">IFERROR(IF(ÚverNieJeSplatený*ÚverJeDobrý,ČísloPlatby,""), "")</f>
        <v/>
      </c>
      <c r="C148" s="10">
        <f ca="1">IFERROR(IF(ÚverNieJeSplatený*ÚverJeDobrý,DátumPlatby,PočiatočnýDátumÚveru), PočiatočnýDátumÚveru)</f>
        <v>45174</v>
      </c>
      <c r="D148" s="8" t="str">
        <f ca="1">IFERROR(IF(ÚverNieJeSplatený*ÚverJeDobrý,HodnotaÚveru,""), "")</f>
        <v/>
      </c>
      <c r="E148" s="8">
        <f ca="1">IFERROR(IF(ÚverNieJeSplatený*ÚverJeDobrý,MesačnáSplátka,0), 0)</f>
        <v>0</v>
      </c>
      <c r="F148" s="8">
        <f ca="1">IFERROR(IF(ÚverNieJeSplatený*ÚverJeDobrý,Istina,0), 0)</f>
        <v>0</v>
      </c>
      <c r="G148" s="8">
        <f ca="1">IFERROR(IF(ÚverNieJeSplatený*ÚverJeDobrý,SumaÚrokov,0), 0)</f>
        <v>0</v>
      </c>
      <c r="H148" s="8">
        <f ca="1">IFERROR(IF(ÚverNieJeSplatený*ÚverJeDobrý,KonečnýZostatok,0), 0)</f>
        <v>0</v>
      </c>
      <c r="K148"/>
    </row>
    <row r="149" spans="2:11" x14ac:dyDescent="0.2">
      <c r="B149" s="9" t="str">
        <f ca="1">IFERROR(IF(ÚverNieJeSplatený*ÚverJeDobrý,ČísloPlatby,""), "")</f>
        <v/>
      </c>
      <c r="C149" s="10">
        <f ca="1">IFERROR(IF(ÚverNieJeSplatený*ÚverJeDobrý,DátumPlatby,PočiatočnýDátumÚveru), PočiatočnýDátumÚveru)</f>
        <v>45174</v>
      </c>
      <c r="D149" s="8" t="str">
        <f ca="1">IFERROR(IF(ÚverNieJeSplatený*ÚverJeDobrý,HodnotaÚveru,""), "")</f>
        <v/>
      </c>
      <c r="E149" s="8">
        <f ca="1">IFERROR(IF(ÚverNieJeSplatený*ÚverJeDobrý,MesačnáSplátka,0), 0)</f>
        <v>0</v>
      </c>
      <c r="F149" s="8">
        <f ca="1">IFERROR(IF(ÚverNieJeSplatený*ÚverJeDobrý,Istina,0), 0)</f>
        <v>0</v>
      </c>
      <c r="G149" s="8">
        <f ca="1">IFERROR(IF(ÚverNieJeSplatený*ÚverJeDobrý,SumaÚrokov,0), 0)</f>
        <v>0</v>
      </c>
      <c r="H149" s="8">
        <f ca="1">IFERROR(IF(ÚverNieJeSplatený*ÚverJeDobrý,KonečnýZostatok,0), 0)</f>
        <v>0</v>
      </c>
      <c r="K149"/>
    </row>
    <row r="150" spans="2:11" x14ac:dyDescent="0.2">
      <c r="B150" s="9" t="str">
        <f ca="1">IFERROR(IF(ÚverNieJeSplatený*ÚverJeDobrý,ČísloPlatby,""), "")</f>
        <v/>
      </c>
      <c r="C150" s="10">
        <f ca="1">IFERROR(IF(ÚverNieJeSplatený*ÚverJeDobrý,DátumPlatby,PočiatočnýDátumÚveru), PočiatočnýDátumÚveru)</f>
        <v>45174</v>
      </c>
      <c r="D150" s="8" t="str">
        <f ca="1">IFERROR(IF(ÚverNieJeSplatený*ÚverJeDobrý,HodnotaÚveru,""), "")</f>
        <v/>
      </c>
      <c r="E150" s="8">
        <f ca="1">IFERROR(IF(ÚverNieJeSplatený*ÚverJeDobrý,MesačnáSplátka,0), 0)</f>
        <v>0</v>
      </c>
      <c r="F150" s="8">
        <f ca="1">IFERROR(IF(ÚverNieJeSplatený*ÚverJeDobrý,Istina,0), 0)</f>
        <v>0</v>
      </c>
      <c r="G150" s="8">
        <f ca="1">IFERROR(IF(ÚverNieJeSplatený*ÚverJeDobrý,SumaÚrokov,0), 0)</f>
        <v>0</v>
      </c>
      <c r="H150" s="8">
        <f ca="1">IFERROR(IF(ÚverNieJeSplatený*ÚverJeDobrý,KonečnýZostatok,0), 0)</f>
        <v>0</v>
      </c>
      <c r="K150"/>
    </row>
    <row r="151" spans="2:11" x14ac:dyDescent="0.2">
      <c r="B151" s="9" t="str">
        <f ca="1">IFERROR(IF(ÚverNieJeSplatený*ÚverJeDobrý,ČísloPlatby,""), "")</f>
        <v/>
      </c>
      <c r="C151" s="10">
        <f ca="1">IFERROR(IF(ÚverNieJeSplatený*ÚverJeDobrý,DátumPlatby,PočiatočnýDátumÚveru), PočiatočnýDátumÚveru)</f>
        <v>45174</v>
      </c>
      <c r="D151" s="8" t="str">
        <f ca="1">IFERROR(IF(ÚverNieJeSplatený*ÚverJeDobrý,HodnotaÚveru,""), "")</f>
        <v/>
      </c>
      <c r="E151" s="8">
        <f ca="1">IFERROR(IF(ÚverNieJeSplatený*ÚverJeDobrý,MesačnáSplátka,0), 0)</f>
        <v>0</v>
      </c>
      <c r="F151" s="8">
        <f ca="1">IFERROR(IF(ÚverNieJeSplatený*ÚverJeDobrý,Istina,0), 0)</f>
        <v>0</v>
      </c>
      <c r="G151" s="8">
        <f ca="1">IFERROR(IF(ÚverNieJeSplatený*ÚverJeDobrý,SumaÚrokov,0), 0)</f>
        <v>0</v>
      </c>
      <c r="H151" s="8">
        <f ca="1">IFERROR(IF(ÚverNieJeSplatený*ÚverJeDobrý,KonečnýZostatok,0), 0)</f>
        <v>0</v>
      </c>
      <c r="K151"/>
    </row>
    <row r="152" spans="2:11" x14ac:dyDescent="0.2">
      <c r="B152" s="9" t="str">
        <f ca="1">IFERROR(IF(ÚverNieJeSplatený*ÚverJeDobrý,ČísloPlatby,""), "")</f>
        <v/>
      </c>
      <c r="C152" s="10">
        <f ca="1">IFERROR(IF(ÚverNieJeSplatený*ÚverJeDobrý,DátumPlatby,PočiatočnýDátumÚveru), PočiatočnýDátumÚveru)</f>
        <v>45174</v>
      </c>
      <c r="D152" s="8" t="str">
        <f ca="1">IFERROR(IF(ÚverNieJeSplatený*ÚverJeDobrý,HodnotaÚveru,""), "")</f>
        <v/>
      </c>
      <c r="E152" s="8">
        <f ca="1">IFERROR(IF(ÚverNieJeSplatený*ÚverJeDobrý,MesačnáSplátka,0), 0)</f>
        <v>0</v>
      </c>
      <c r="F152" s="8">
        <f ca="1">IFERROR(IF(ÚverNieJeSplatený*ÚverJeDobrý,Istina,0), 0)</f>
        <v>0</v>
      </c>
      <c r="G152" s="8">
        <f ca="1">IFERROR(IF(ÚverNieJeSplatený*ÚverJeDobrý,SumaÚrokov,0), 0)</f>
        <v>0</v>
      </c>
      <c r="H152" s="8">
        <f ca="1">IFERROR(IF(ÚverNieJeSplatený*ÚverJeDobrý,KonečnýZostatok,0), 0)</f>
        <v>0</v>
      </c>
      <c r="K152"/>
    </row>
    <row r="153" spans="2:11" x14ac:dyDescent="0.2">
      <c r="B153" s="9" t="str">
        <f ca="1">IFERROR(IF(ÚverNieJeSplatený*ÚverJeDobrý,ČísloPlatby,""), "")</f>
        <v/>
      </c>
      <c r="C153" s="10">
        <f ca="1">IFERROR(IF(ÚverNieJeSplatený*ÚverJeDobrý,DátumPlatby,PočiatočnýDátumÚveru), PočiatočnýDátumÚveru)</f>
        <v>45174</v>
      </c>
      <c r="D153" s="8" t="str">
        <f ca="1">IFERROR(IF(ÚverNieJeSplatený*ÚverJeDobrý,HodnotaÚveru,""), "")</f>
        <v/>
      </c>
      <c r="E153" s="8">
        <f ca="1">IFERROR(IF(ÚverNieJeSplatený*ÚverJeDobrý,MesačnáSplátka,0), 0)</f>
        <v>0</v>
      </c>
      <c r="F153" s="8">
        <f ca="1">IFERROR(IF(ÚverNieJeSplatený*ÚverJeDobrý,Istina,0), 0)</f>
        <v>0</v>
      </c>
      <c r="G153" s="8">
        <f ca="1">IFERROR(IF(ÚverNieJeSplatený*ÚverJeDobrý,SumaÚrokov,0), 0)</f>
        <v>0</v>
      </c>
      <c r="H153" s="8">
        <f ca="1">IFERROR(IF(ÚverNieJeSplatený*ÚverJeDobrý,KonečnýZostatok,0), 0)</f>
        <v>0</v>
      </c>
      <c r="K153"/>
    </row>
    <row r="154" spans="2:11" x14ac:dyDescent="0.2">
      <c r="B154" s="9" t="str">
        <f ca="1">IFERROR(IF(ÚverNieJeSplatený*ÚverJeDobrý,ČísloPlatby,""), "")</f>
        <v/>
      </c>
      <c r="C154" s="10">
        <f ca="1">IFERROR(IF(ÚverNieJeSplatený*ÚverJeDobrý,DátumPlatby,PočiatočnýDátumÚveru), PočiatočnýDátumÚveru)</f>
        <v>45174</v>
      </c>
      <c r="D154" s="8" t="str">
        <f ca="1">IFERROR(IF(ÚverNieJeSplatený*ÚverJeDobrý,HodnotaÚveru,""), "")</f>
        <v/>
      </c>
      <c r="E154" s="8">
        <f ca="1">IFERROR(IF(ÚverNieJeSplatený*ÚverJeDobrý,MesačnáSplátka,0), 0)</f>
        <v>0</v>
      </c>
      <c r="F154" s="8">
        <f ca="1">IFERROR(IF(ÚverNieJeSplatený*ÚverJeDobrý,Istina,0), 0)</f>
        <v>0</v>
      </c>
      <c r="G154" s="8">
        <f ca="1">IFERROR(IF(ÚverNieJeSplatený*ÚverJeDobrý,SumaÚrokov,0), 0)</f>
        <v>0</v>
      </c>
      <c r="H154" s="8">
        <f ca="1">IFERROR(IF(ÚverNieJeSplatený*ÚverJeDobrý,KonečnýZostatok,0), 0)</f>
        <v>0</v>
      </c>
      <c r="K154"/>
    </row>
    <row r="155" spans="2:11" x14ac:dyDescent="0.2">
      <c r="B155" s="9" t="str">
        <f ca="1">IFERROR(IF(ÚverNieJeSplatený*ÚverJeDobrý,ČísloPlatby,""), "")</f>
        <v/>
      </c>
      <c r="C155" s="10">
        <f ca="1">IFERROR(IF(ÚverNieJeSplatený*ÚverJeDobrý,DátumPlatby,PočiatočnýDátumÚveru), PočiatočnýDátumÚveru)</f>
        <v>45174</v>
      </c>
      <c r="D155" s="8" t="str">
        <f ca="1">IFERROR(IF(ÚverNieJeSplatený*ÚverJeDobrý,HodnotaÚveru,""), "")</f>
        <v/>
      </c>
      <c r="E155" s="8">
        <f ca="1">IFERROR(IF(ÚverNieJeSplatený*ÚverJeDobrý,MesačnáSplátka,0), 0)</f>
        <v>0</v>
      </c>
      <c r="F155" s="8">
        <f ca="1">IFERROR(IF(ÚverNieJeSplatený*ÚverJeDobrý,Istina,0), 0)</f>
        <v>0</v>
      </c>
      <c r="G155" s="8">
        <f ca="1">IFERROR(IF(ÚverNieJeSplatený*ÚverJeDobrý,SumaÚrokov,0), 0)</f>
        <v>0</v>
      </c>
      <c r="H155" s="8">
        <f ca="1">IFERROR(IF(ÚverNieJeSplatený*ÚverJeDobrý,KonečnýZostatok,0), 0)</f>
        <v>0</v>
      </c>
      <c r="K155"/>
    </row>
    <row r="156" spans="2:11" x14ac:dyDescent="0.2">
      <c r="B156" s="9" t="str">
        <f ca="1">IFERROR(IF(ÚverNieJeSplatený*ÚverJeDobrý,ČísloPlatby,""), "")</f>
        <v/>
      </c>
      <c r="C156" s="10">
        <f ca="1">IFERROR(IF(ÚverNieJeSplatený*ÚverJeDobrý,DátumPlatby,PočiatočnýDátumÚveru), PočiatočnýDátumÚveru)</f>
        <v>45174</v>
      </c>
      <c r="D156" s="8" t="str">
        <f ca="1">IFERROR(IF(ÚverNieJeSplatený*ÚverJeDobrý,HodnotaÚveru,""), "")</f>
        <v/>
      </c>
      <c r="E156" s="8">
        <f ca="1">IFERROR(IF(ÚverNieJeSplatený*ÚverJeDobrý,MesačnáSplátka,0), 0)</f>
        <v>0</v>
      </c>
      <c r="F156" s="8">
        <f ca="1">IFERROR(IF(ÚverNieJeSplatený*ÚverJeDobrý,Istina,0), 0)</f>
        <v>0</v>
      </c>
      <c r="G156" s="8">
        <f ca="1">IFERROR(IF(ÚverNieJeSplatený*ÚverJeDobrý,SumaÚrokov,0), 0)</f>
        <v>0</v>
      </c>
      <c r="H156" s="8">
        <f ca="1">IFERROR(IF(ÚverNieJeSplatený*ÚverJeDobrý,KonečnýZostatok,0), 0)</f>
        <v>0</v>
      </c>
      <c r="K156"/>
    </row>
    <row r="157" spans="2:11" x14ac:dyDescent="0.2">
      <c r="B157" s="9" t="str">
        <f ca="1">IFERROR(IF(ÚverNieJeSplatený*ÚverJeDobrý,ČísloPlatby,""), "")</f>
        <v/>
      </c>
      <c r="C157" s="10">
        <f ca="1">IFERROR(IF(ÚverNieJeSplatený*ÚverJeDobrý,DátumPlatby,PočiatočnýDátumÚveru), PočiatočnýDátumÚveru)</f>
        <v>45174</v>
      </c>
      <c r="D157" s="8" t="str">
        <f ca="1">IFERROR(IF(ÚverNieJeSplatený*ÚverJeDobrý,HodnotaÚveru,""), "")</f>
        <v/>
      </c>
      <c r="E157" s="8">
        <f ca="1">IFERROR(IF(ÚverNieJeSplatený*ÚverJeDobrý,MesačnáSplátka,0), 0)</f>
        <v>0</v>
      </c>
      <c r="F157" s="8">
        <f ca="1">IFERROR(IF(ÚverNieJeSplatený*ÚverJeDobrý,Istina,0), 0)</f>
        <v>0</v>
      </c>
      <c r="G157" s="8">
        <f ca="1">IFERROR(IF(ÚverNieJeSplatený*ÚverJeDobrý,SumaÚrokov,0), 0)</f>
        <v>0</v>
      </c>
      <c r="H157" s="8">
        <f ca="1">IFERROR(IF(ÚverNieJeSplatený*ÚverJeDobrý,KonečnýZostatok,0), 0)</f>
        <v>0</v>
      </c>
      <c r="K157"/>
    </row>
    <row r="158" spans="2:11" x14ac:dyDescent="0.2">
      <c r="B158" s="9" t="str">
        <f ca="1">IFERROR(IF(ÚverNieJeSplatený*ÚverJeDobrý,ČísloPlatby,""), "")</f>
        <v/>
      </c>
      <c r="C158" s="10">
        <f ca="1">IFERROR(IF(ÚverNieJeSplatený*ÚverJeDobrý,DátumPlatby,PočiatočnýDátumÚveru), PočiatočnýDátumÚveru)</f>
        <v>45174</v>
      </c>
      <c r="D158" s="8" t="str">
        <f ca="1">IFERROR(IF(ÚverNieJeSplatený*ÚverJeDobrý,HodnotaÚveru,""), "")</f>
        <v/>
      </c>
      <c r="E158" s="8">
        <f ca="1">IFERROR(IF(ÚverNieJeSplatený*ÚverJeDobrý,MesačnáSplátka,0), 0)</f>
        <v>0</v>
      </c>
      <c r="F158" s="8">
        <f ca="1">IFERROR(IF(ÚverNieJeSplatený*ÚverJeDobrý,Istina,0), 0)</f>
        <v>0</v>
      </c>
      <c r="G158" s="8">
        <f ca="1">IFERROR(IF(ÚverNieJeSplatený*ÚverJeDobrý,SumaÚrokov,0), 0)</f>
        <v>0</v>
      </c>
      <c r="H158" s="8">
        <f ca="1">IFERROR(IF(ÚverNieJeSplatený*ÚverJeDobrý,KonečnýZostatok,0), 0)</f>
        <v>0</v>
      </c>
      <c r="K158"/>
    </row>
    <row r="159" spans="2:11" x14ac:dyDescent="0.2">
      <c r="B159" s="9" t="str">
        <f ca="1">IFERROR(IF(ÚverNieJeSplatený*ÚverJeDobrý,ČísloPlatby,""), "")</f>
        <v/>
      </c>
      <c r="C159" s="10">
        <f ca="1">IFERROR(IF(ÚverNieJeSplatený*ÚverJeDobrý,DátumPlatby,PočiatočnýDátumÚveru), PočiatočnýDátumÚveru)</f>
        <v>45174</v>
      </c>
      <c r="D159" s="8" t="str">
        <f ca="1">IFERROR(IF(ÚverNieJeSplatený*ÚverJeDobrý,HodnotaÚveru,""), "")</f>
        <v/>
      </c>
      <c r="E159" s="8">
        <f ca="1">IFERROR(IF(ÚverNieJeSplatený*ÚverJeDobrý,MesačnáSplátka,0), 0)</f>
        <v>0</v>
      </c>
      <c r="F159" s="8">
        <f ca="1">IFERROR(IF(ÚverNieJeSplatený*ÚverJeDobrý,Istina,0), 0)</f>
        <v>0</v>
      </c>
      <c r="G159" s="8">
        <f ca="1">IFERROR(IF(ÚverNieJeSplatený*ÚverJeDobrý,SumaÚrokov,0), 0)</f>
        <v>0</v>
      </c>
      <c r="H159" s="8">
        <f ca="1">IFERROR(IF(ÚverNieJeSplatený*ÚverJeDobrý,KonečnýZostatok,0), 0)</f>
        <v>0</v>
      </c>
      <c r="K159"/>
    </row>
    <row r="160" spans="2:11" x14ac:dyDescent="0.2">
      <c r="B160" s="9" t="str">
        <f ca="1">IFERROR(IF(ÚverNieJeSplatený*ÚverJeDobrý,ČísloPlatby,""), "")</f>
        <v/>
      </c>
      <c r="C160" s="10">
        <f ca="1">IFERROR(IF(ÚverNieJeSplatený*ÚverJeDobrý,DátumPlatby,PočiatočnýDátumÚveru), PočiatočnýDátumÚveru)</f>
        <v>45174</v>
      </c>
      <c r="D160" s="8" t="str">
        <f ca="1">IFERROR(IF(ÚverNieJeSplatený*ÚverJeDobrý,HodnotaÚveru,""), "")</f>
        <v/>
      </c>
      <c r="E160" s="8">
        <f ca="1">IFERROR(IF(ÚverNieJeSplatený*ÚverJeDobrý,MesačnáSplátka,0), 0)</f>
        <v>0</v>
      </c>
      <c r="F160" s="8">
        <f ca="1">IFERROR(IF(ÚverNieJeSplatený*ÚverJeDobrý,Istina,0), 0)</f>
        <v>0</v>
      </c>
      <c r="G160" s="8">
        <f ca="1">IFERROR(IF(ÚverNieJeSplatený*ÚverJeDobrý,SumaÚrokov,0), 0)</f>
        <v>0</v>
      </c>
      <c r="H160" s="8">
        <f ca="1">IFERROR(IF(ÚverNieJeSplatený*ÚverJeDobrý,KonečnýZostatok,0), 0)</f>
        <v>0</v>
      </c>
      <c r="K160"/>
    </row>
    <row r="161" spans="2:11" x14ac:dyDescent="0.2">
      <c r="B161" s="9" t="str">
        <f ca="1">IFERROR(IF(ÚverNieJeSplatený*ÚverJeDobrý,ČísloPlatby,""), "")</f>
        <v/>
      </c>
      <c r="C161" s="10">
        <f ca="1">IFERROR(IF(ÚverNieJeSplatený*ÚverJeDobrý,DátumPlatby,PočiatočnýDátumÚveru), PočiatočnýDátumÚveru)</f>
        <v>45174</v>
      </c>
      <c r="D161" s="8" t="str">
        <f ca="1">IFERROR(IF(ÚverNieJeSplatený*ÚverJeDobrý,HodnotaÚveru,""), "")</f>
        <v/>
      </c>
      <c r="E161" s="8">
        <f ca="1">IFERROR(IF(ÚverNieJeSplatený*ÚverJeDobrý,MesačnáSplátka,0), 0)</f>
        <v>0</v>
      </c>
      <c r="F161" s="8">
        <f ca="1">IFERROR(IF(ÚverNieJeSplatený*ÚverJeDobrý,Istina,0), 0)</f>
        <v>0</v>
      </c>
      <c r="G161" s="8">
        <f ca="1">IFERROR(IF(ÚverNieJeSplatený*ÚverJeDobrý,SumaÚrokov,0), 0)</f>
        <v>0</v>
      </c>
      <c r="H161" s="8">
        <f ca="1">IFERROR(IF(ÚverNieJeSplatený*ÚverJeDobrý,KonečnýZostatok,0), 0)</f>
        <v>0</v>
      </c>
      <c r="K161"/>
    </row>
    <row r="162" spans="2:11" x14ac:dyDescent="0.2">
      <c r="B162" s="9" t="str">
        <f ca="1">IFERROR(IF(ÚverNieJeSplatený*ÚverJeDobrý,ČísloPlatby,""), "")</f>
        <v/>
      </c>
      <c r="C162" s="10">
        <f ca="1">IFERROR(IF(ÚverNieJeSplatený*ÚverJeDobrý,DátumPlatby,PočiatočnýDátumÚveru), PočiatočnýDátumÚveru)</f>
        <v>45174</v>
      </c>
      <c r="D162" s="8" t="str">
        <f ca="1">IFERROR(IF(ÚverNieJeSplatený*ÚverJeDobrý,HodnotaÚveru,""), "")</f>
        <v/>
      </c>
      <c r="E162" s="8">
        <f ca="1">IFERROR(IF(ÚverNieJeSplatený*ÚverJeDobrý,MesačnáSplátka,0), 0)</f>
        <v>0</v>
      </c>
      <c r="F162" s="8">
        <f ca="1">IFERROR(IF(ÚverNieJeSplatený*ÚverJeDobrý,Istina,0), 0)</f>
        <v>0</v>
      </c>
      <c r="G162" s="8">
        <f ca="1">IFERROR(IF(ÚverNieJeSplatený*ÚverJeDobrý,SumaÚrokov,0), 0)</f>
        <v>0</v>
      </c>
      <c r="H162" s="8">
        <f ca="1">IFERROR(IF(ÚverNieJeSplatený*ÚverJeDobrý,KonečnýZostatok,0), 0)</f>
        <v>0</v>
      </c>
      <c r="K162"/>
    </row>
    <row r="163" spans="2:11" x14ac:dyDescent="0.2">
      <c r="B163" s="9" t="str">
        <f ca="1">IFERROR(IF(ÚverNieJeSplatený*ÚverJeDobrý,ČísloPlatby,""), "")</f>
        <v/>
      </c>
      <c r="C163" s="10">
        <f ca="1">IFERROR(IF(ÚverNieJeSplatený*ÚverJeDobrý,DátumPlatby,PočiatočnýDátumÚveru), PočiatočnýDátumÚveru)</f>
        <v>45174</v>
      </c>
      <c r="D163" s="8" t="str">
        <f ca="1">IFERROR(IF(ÚverNieJeSplatený*ÚverJeDobrý,HodnotaÚveru,""), "")</f>
        <v/>
      </c>
      <c r="E163" s="8">
        <f ca="1">IFERROR(IF(ÚverNieJeSplatený*ÚverJeDobrý,MesačnáSplátka,0), 0)</f>
        <v>0</v>
      </c>
      <c r="F163" s="8">
        <f ca="1">IFERROR(IF(ÚverNieJeSplatený*ÚverJeDobrý,Istina,0), 0)</f>
        <v>0</v>
      </c>
      <c r="G163" s="8">
        <f ca="1">IFERROR(IF(ÚverNieJeSplatený*ÚverJeDobrý,SumaÚrokov,0), 0)</f>
        <v>0</v>
      </c>
      <c r="H163" s="8">
        <f ca="1">IFERROR(IF(ÚverNieJeSplatený*ÚverJeDobrý,KonečnýZostatok,0), 0)</f>
        <v>0</v>
      </c>
      <c r="K163"/>
    </row>
    <row r="164" spans="2:11" x14ac:dyDescent="0.2">
      <c r="B164" s="9" t="str">
        <f ca="1">IFERROR(IF(ÚverNieJeSplatený*ÚverJeDobrý,ČísloPlatby,""), "")</f>
        <v/>
      </c>
      <c r="C164" s="10">
        <f ca="1">IFERROR(IF(ÚverNieJeSplatený*ÚverJeDobrý,DátumPlatby,PočiatočnýDátumÚveru), PočiatočnýDátumÚveru)</f>
        <v>45174</v>
      </c>
      <c r="D164" s="8" t="str">
        <f ca="1">IFERROR(IF(ÚverNieJeSplatený*ÚverJeDobrý,HodnotaÚveru,""), "")</f>
        <v/>
      </c>
      <c r="E164" s="8">
        <f ca="1">IFERROR(IF(ÚverNieJeSplatený*ÚverJeDobrý,MesačnáSplátka,0), 0)</f>
        <v>0</v>
      </c>
      <c r="F164" s="8">
        <f ca="1">IFERROR(IF(ÚverNieJeSplatený*ÚverJeDobrý,Istina,0), 0)</f>
        <v>0</v>
      </c>
      <c r="G164" s="8">
        <f ca="1">IFERROR(IF(ÚverNieJeSplatený*ÚverJeDobrý,SumaÚrokov,0), 0)</f>
        <v>0</v>
      </c>
      <c r="H164" s="8">
        <f ca="1">IFERROR(IF(ÚverNieJeSplatený*ÚverJeDobrý,KonečnýZostatok,0), 0)</f>
        <v>0</v>
      </c>
      <c r="K164"/>
    </row>
    <row r="165" spans="2:11" x14ac:dyDescent="0.2">
      <c r="B165" s="9" t="str">
        <f ca="1">IFERROR(IF(ÚverNieJeSplatený*ÚverJeDobrý,ČísloPlatby,""), "")</f>
        <v/>
      </c>
      <c r="C165" s="10">
        <f ca="1">IFERROR(IF(ÚverNieJeSplatený*ÚverJeDobrý,DátumPlatby,PočiatočnýDátumÚveru), PočiatočnýDátumÚveru)</f>
        <v>45174</v>
      </c>
      <c r="D165" s="8" t="str">
        <f ca="1">IFERROR(IF(ÚverNieJeSplatený*ÚverJeDobrý,HodnotaÚveru,""), "")</f>
        <v/>
      </c>
      <c r="E165" s="8">
        <f ca="1">IFERROR(IF(ÚverNieJeSplatený*ÚverJeDobrý,MesačnáSplátka,0), 0)</f>
        <v>0</v>
      </c>
      <c r="F165" s="8">
        <f ca="1">IFERROR(IF(ÚverNieJeSplatený*ÚverJeDobrý,Istina,0), 0)</f>
        <v>0</v>
      </c>
      <c r="G165" s="8">
        <f ca="1">IFERROR(IF(ÚverNieJeSplatený*ÚverJeDobrý,SumaÚrokov,0), 0)</f>
        <v>0</v>
      </c>
      <c r="H165" s="8">
        <f ca="1">IFERROR(IF(ÚverNieJeSplatený*ÚverJeDobrý,KonečnýZostatok,0), 0)</f>
        <v>0</v>
      </c>
      <c r="K165"/>
    </row>
    <row r="166" spans="2:11" x14ac:dyDescent="0.2">
      <c r="B166" s="9" t="str">
        <f ca="1">IFERROR(IF(ÚverNieJeSplatený*ÚverJeDobrý,ČísloPlatby,""), "")</f>
        <v/>
      </c>
      <c r="C166" s="10">
        <f ca="1">IFERROR(IF(ÚverNieJeSplatený*ÚverJeDobrý,DátumPlatby,PočiatočnýDátumÚveru), PočiatočnýDátumÚveru)</f>
        <v>45174</v>
      </c>
      <c r="D166" s="8" t="str">
        <f ca="1">IFERROR(IF(ÚverNieJeSplatený*ÚverJeDobrý,HodnotaÚveru,""), "")</f>
        <v/>
      </c>
      <c r="E166" s="8">
        <f ca="1">IFERROR(IF(ÚverNieJeSplatený*ÚverJeDobrý,MesačnáSplátka,0), 0)</f>
        <v>0</v>
      </c>
      <c r="F166" s="8">
        <f ca="1">IFERROR(IF(ÚverNieJeSplatený*ÚverJeDobrý,Istina,0), 0)</f>
        <v>0</v>
      </c>
      <c r="G166" s="8">
        <f ca="1">IFERROR(IF(ÚverNieJeSplatený*ÚverJeDobrý,SumaÚrokov,0), 0)</f>
        <v>0</v>
      </c>
      <c r="H166" s="8">
        <f ca="1">IFERROR(IF(ÚverNieJeSplatený*ÚverJeDobrý,KonečnýZostatok,0), 0)</f>
        <v>0</v>
      </c>
      <c r="K166"/>
    </row>
    <row r="167" spans="2:11" x14ac:dyDescent="0.2">
      <c r="B167" s="9" t="str">
        <f ca="1">IFERROR(IF(ÚverNieJeSplatený*ÚverJeDobrý,ČísloPlatby,""), "")</f>
        <v/>
      </c>
      <c r="C167" s="10">
        <f ca="1">IFERROR(IF(ÚverNieJeSplatený*ÚverJeDobrý,DátumPlatby,PočiatočnýDátumÚveru), PočiatočnýDátumÚveru)</f>
        <v>45174</v>
      </c>
      <c r="D167" s="8" t="str">
        <f ca="1">IFERROR(IF(ÚverNieJeSplatený*ÚverJeDobrý,HodnotaÚveru,""), "")</f>
        <v/>
      </c>
      <c r="E167" s="8">
        <f ca="1">IFERROR(IF(ÚverNieJeSplatený*ÚverJeDobrý,MesačnáSplátka,0), 0)</f>
        <v>0</v>
      </c>
      <c r="F167" s="8">
        <f ca="1">IFERROR(IF(ÚverNieJeSplatený*ÚverJeDobrý,Istina,0), 0)</f>
        <v>0</v>
      </c>
      <c r="G167" s="8">
        <f ca="1">IFERROR(IF(ÚverNieJeSplatený*ÚverJeDobrý,SumaÚrokov,0), 0)</f>
        <v>0</v>
      </c>
      <c r="H167" s="8">
        <f ca="1">IFERROR(IF(ÚverNieJeSplatený*ÚverJeDobrý,KonečnýZostatok,0), 0)</f>
        <v>0</v>
      </c>
      <c r="K167"/>
    </row>
    <row r="168" spans="2:11" x14ac:dyDescent="0.2">
      <c r="B168" s="9" t="str">
        <f ca="1">IFERROR(IF(ÚverNieJeSplatený*ÚverJeDobrý,ČísloPlatby,""), "")</f>
        <v/>
      </c>
      <c r="C168" s="10">
        <f ca="1">IFERROR(IF(ÚverNieJeSplatený*ÚverJeDobrý,DátumPlatby,PočiatočnýDátumÚveru), PočiatočnýDátumÚveru)</f>
        <v>45174</v>
      </c>
      <c r="D168" s="8" t="str">
        <f ca="1">IFERROR(IF(ÚverNieJeSplatený*ÚverJeDobrý,HodnotaÚveru,""), "")</f>
        <v/>
      </c>
      <c r="E168" s="8">
        <f ca="1">IFERROR(IF(ÚverNieJeSplatený*ÚverJeDobrý,MesačnáSplátka,0), 0)</f>
        <v>0</v>
      </c>
      <c r="F168" s="8">
        <f ca="1">IFERROR(IF(ÚverNieJeSplatený*ÚverJeDobrý,Istina,0), 0)</f>
        <v>0</v>
      </c>
      <c r="G168" s="8">
        <f ca="1">IFERROR(IF(ÚverNieJeSplatený*ÚverJeDobrý,SumaÚrokov,0), 0)</f>
        <v>0</v>
      </c>
      <c r="H168" s="8">
        <f ca="1">IFERROR(IF(ÚverNieJeSplatený*ÚverJeDobrý,KonečnýZostatok,0), 0)</f>
        <v>0</v>
      </c>
      <c r="K168"/>
    </row>
    <row r="169" spans="2:11" x14ac:dyDescent="0.2">
      <c r="B169" s="9" t="str">
        <f ca="1">IFERROR(IF(ÚverNieJeSplatený*ÚverJeDobrý,ČísloPlatby,""), "")</f>
        <v/>
      </c>
      <c r="C169" s="10">
        <f ca="1">IFERROR(IF(ÚverNieJeSplatený*ÚverJeDobrý,DátumPlatby,PočiatočnýDátumÚveru), PočiatočnýDátumÚveru)</f>
        <v>45174</v>
      </c>
      <c r="D169" s="8" t="str">
        <f ca="1">IFERROR(IF(ÚverNieJeSplatený*ÚverJeDobrý,HodnotaÚveru,""), "")</f>
        <v/>
      </c>
      <c r="E169" s="8">
        <f ca="1">IFERROR(IF(ÚverNieJeSplatený*ÚverJeDobrý,MesačnáSplátka,0), 0)</f>
        <v>0</v>
      </c>
      <c r="F169" s="8">
        <f ca="1">IFERROR(IF(ÚverNieJeSplatený*ÚverJeDobrý,Istina,0), 0)</f>
        <v>0</v>
      </c>
      <c r="G169" s="8">
        <f ca="1">IFERROR(IF(ÚverNieJeSplatený*ÚverJeDobrý,SumaÚrokov,0), 0)</f>
        <v>0</v>
      </c>
      <c r="H169" s="8">
        <f ca="1">IFERROR(IF(ÚverNieJeSplatený*ÚverJeDobrý,KonečnýZostatok,0), 0)</f>
        <v>0</v>
      </c>
      <c r="K169"/>
    </row>
    <row r="170" spans="2:11" x14ac:dyDescent="0.2">
      <c r="B170" s="9" t="str">
        <f ca="1">IFERROR(IF(ÚverNieJeSplatený*ÚverJeDobrý,ČísloPlatby,""), "")</f>
        <v/>
      </c>
      <c r="C170" s="10">
        <f ca="1">IFERROR(IF(ÚverNieJeSplatený*ÚverJeDobrý,DátumPlatby,PočiatočnýDátumÚveru), PočiatočnýDátumÚveru)</f>
        <v>45174</v>
      </c>
      <c r="D170" s="8" t="str">
        <f ca="1">IFERROR(IF(ÚverNieJeSplatený*ÚverJeDobrý,HodnotaÚveru,""), "")</f>
        <v/>
      </c>
      <c r="E170" s="8">
        <f ca="1">IFERROR(IF(ÚverNieJeSplatený*ÚverJeDobrý,MesačnáSplátka,0), 0)</f>
        <v>0</v>
      </c>
      <c r="F170" s="8">
        <f ca="1">IFERROR(IF(ÚverNieJeSplatený*ÚverJeDobrý,Istina,0), 0)</f>
        <v>0</v>
      </c>
      <c r="G170" s="8">
        <f ca="1">IFERROR(IF(ÚverNieJeSplatený*ÚverJeDobrý,SumaÚrokov,0), 0)</f>
        <v>0</v>
      </c>
      <c r="H170" s="8">
        <f ca="1">IFERROR(IF(ÚverNieJeSplatený*ÚverJeDobrý,KonečnýZostatok,0), 0)</f>
        <v>0</v>
      </c>
      <c r="K170"/>
    </row>
    <row r="171" spans="2:11" x14ac:dyDescent="0.2">
      <c r="B171" s="9" t="str">
        <f ca="1">IFERROR(IF(ÚverNieJeSplatený*ÚverJeDobrý,ČísloPlatby,""), "")</f>
        <v/>
      </c>
      <c r="C171" s="10">
        <f ca="1">IFERROR(IF(ÚverNieJeSplatený*ÚverJeDobrý,DátumPlatby,PočiatočnýDátumÚveru), PočiatočnýDátumÚveru)</f>
        <v>45174</v>
      </c>
      <c r="D171" s="8" t="str">
        <f ca="1">IFERROR(IF(ÚverNieJeSplatený*ÚverJeDobrý,HodnotaÚveru,""), "")</f>
        <v/>
      </c>
      <c r="E171" s="8">
        <f ca="1">IFERROR(IF(ÚverNieJeSplatený*ÚverJeDobrý,MesačnáSplátka,0), 0)</f>
        <v>0</v>
      </c>
      <c r="F171" s="8">
        <f ca="1">IFERROR(IF(ÚverNieJeSplatený*ÚverJeDobrý,Istina,0), 0)</f>
        <v>0</v>
      </c>
      <c r="G171" s="8">
        <f ca="1">IFERROR(IF(ÚverNieJeSplatený*ÚverJeDobrý,SumaÚrokov,0), 0)</f>
        <v>0</v>
      </c>
      <c r="H171" s="8">
        <f ca="1">IFERROR(IF(ÚverNieJeSplatený*ÚverJeDobrý,KonečnýZostatok,0), 0)</f>
        <v>0</v>
      </c>
      <c r="K171"/>
    </row>
    <row r="172" spans="2:11" x14ac:dyDescent="0.2">
      <c r="B172" s="9" t="str">
        <f ca="1">IFERROR(IF(ÚverNieJeSplatený*ÚverJeDobrý,ČísloPlatby,""), "")</f>
        <v/>
      </c>
      <c r="C172" s="10">
        <f ca="1">IFERROR(IF(ÚverNieJeSplatený*ÚverJeDobrý,DátumPlatby,PočiatočnýDátumÚveru), PočiatočnýDátumÚveru)</f>
        <v>45174</v>
      </c>
      <c r="D172" s="8" t="str">
        <f ca="1">IFERROR(IF(ÚverNieJeSplatený*ÚverJeDobrý,HodnotaÚveru,""), "")</f>
        <v/>
      </c>
      <c r="E172" s="8">
        <f ca="1">IFERROR(IF(ÚverNieJeSplatený*ÚverJeDobrý,MesačnáSplátka,0), 0)</f>
        <v>0</v>
      </c>
      <c r="F172" s="8">
        <f ca="1">IFERROR(IF(ÚverNieJeSplatený*ÚverJeDobrý,Istina,0), 0)</f>
        <v>0</v>
      </c>
      <c r="G172" s="8">
        <f ca="1">IFERROR(IF(ÚverNieJeSplatený*ÚverJeDobrý,SumaÚrokov,0), 0)</f>
        <v>0</v>
      </c>
      <c r="H172" s="8">
        <f ca="1">IFERROR(IF(ÚverNieJeSplatený*ÚverJeDobrý,KonečnýZostatok,0), 0)</f>
        <v>0</v>
      </c>
      <c r="K172"/>
    </row>
    <row r="173" spans="2:11" x14ac:dyDescent="0.2">
      <c r="B173" s="9" t="str">
        <f ca="1">IFERROR(IF(ÚverNieJeSplatený*ÚverJeDobrý,ČísloPlatby,""), "")</f>
        <v/>
      </c>
      <c r="C173" s="10">
        <f ca="1">IFERROR(IF(ÚverNieJeSplatený*ÚverJeDobrý,DátumPlatby,PočiatočnýDátumÚveru), PočiatočnýDátumÚveru)</f>
        <v>45174</v>
      </c>
      <c r="D173" s="8" t="str">
        <f ca="1">IFERROR(IF(ÚverNieJeSplatený*ÚverJeDobrý,HodnotaÚveru,""), "")</f>
        <v/>
      </c>
      <c r="E173" s="8">
        <f ca="1">IFERROR(IF(ÚverNieJeSplatený*ÚverJeDobrý,MesačnáSplátka,0), 0)</f>
        <v>0</v>
      </c>
      <c r="F173" s="8">
        <f ca="1">IFERROR(IF(ÚverNieJeSplatený*ÚverJeDobrý,Istina,0), 0)</f>
        <v>0</v>
      </c>
      <c r="G173" s="8">
        <f ca="1">IFERROR(IF(ÚverNieJeSplatený*ÚverJeDobrý,SumaÚrokov,0), 0)</f>
        <v>0</v>
      </c>
      <c r="H173" s="8">
        <f ca="1">IFERROR(IF(ÚverNieJeSplatený*ÚverJeDobrý,KonečnýZostatok,0), 0)</f>
        <v>0</v>
      </c>
      <c r="K173"/>
    </row>
    <row r="174" spans="2:11" x14ac:dyDescent="0.2">
      <c r="B174" s="9" t="str">
        <f ca="1">IFERROR(IF(ÚverNieJeSplatený*ÚverJeDobrý,ČísloPlatby,""), "")</f>
        <v/>
      </c>
      <c r="C174" s="10">
        <f ca="1">IFERROR(IF(ÚverNieJeSplatený*ÚverJeDobrý,DátumPlatby,PočiatočnýDátumÚveru), PočiatočnýDátumÚveru)</f>
        <v>45174</v>
      </c>
      <c r="D174" s="8" t="str">
        <f ca="1">IFERROR(IF(ÚverNieJeSplatený*ÚverJeDobrý,HodnotaÚveru,""), "")</f>
        <v/>
      </c>
      <c r="E174" s="8">
        <f ca="1">IFERROR(IF(ÚverNieJeSplatený*ÚverJeDobrý,MesačnáSplátka,0), 0)</f>
        <v>0</v>
      </c>
      <c r="F174" s="8">
        <f ca="1">IFERROR(IF(ÚverNieJeSplatený*ÚverJeDobrý,Istina,0), 0)</f>
        <v>0</v>
      </c>
      <c r="G174" s="8">
        <f ca="1">IFERROR(IF(ÚverNieJeSplatený*ÚverJeDobrý,SumaÚrokov,0), 0)</f>
        <v>0</v>
      </c>
      <c r="H174" s="8">
        <f ca="1">IFERROR(IF(ÚverNieJeSplatený*ÚverJeDobrý,KonečnýZostatok,0), 0)</f>
        <v>0</v>
      </c>
      <c r="K174"/>
    </row>
    <row r="175" spans="2:11" x14ac:dyDescent="0.2">
      <c r="B175" s="9" t="str">
        <f ca="1">IFERROR(IF(ÚverNieJeSplatený*ÚverJeDobrý,ČísloPlatby,""), "")</f>
        <v/>
      </c>
      <c r="C175" s="10">
        <f ca="1">IFERROR(IF(ÚverNieJeSplatený*ÚverJeDobrý,DátumPlatby,PočiatočnýDátumÚveru), PočiatočnýDátumÚveru)</f>
        <v>45174</v>
      </c>
      <c r="D175" s="8" t="str">
        <f ca="1">IFERROR(IF(ÚverNieJeSplatený*ÚverJeDobrý,HodnotaÚveru,""), "")</f>
        <v/>
      </c>
      <c r="E175" s="8">
        <f ca="1">IFERROR(IF(ÚverNieJeSplatený*ÚverJeDobrý,MesačnáSplátka,0), 0)</f>
        <v>0</v>
      </c>
      <c r="F175" s="8">
        <f ca="1">IFERROR(IF(ÚverNieJeSplatený*ÚverJeDobrý,Istina,0), 0)</f>
        <v>0</v>
      </c>
      <c r="G175" s="8">
        <f ca="1">IFERROR(IF(ÚverNieJeSplatený*ÚverJeDobrý,SumaÚrokov,0), 0)</f>
        <v>0</v>
      </c>
      <c r="H175" s="8">
        <f ca="1">IFERROR(IF(ÚverNieJeSplatený*ÚverJeDobrý,KonečnýZostatok,0), 0)</f>
        <v>0</v>
      </c>
      <c r="K175"/>
    </row>
    <row r="176" spans="2:11" x14ac:dyDescent="0.2">
      <c r="B176" s="9" t="str">
        <f ca="1">IFERROR(IF(ÚverNieJeSplatený*ÚverJeDobrý,ČísloPlatby,""), "")</f>
        <v/>
      </c>
      <c r="C176" s="10">
        <f ca="1">IFERROR(IF(ÚverNieJeSplatený*ÚverJeDobrý,DátumPlatby,PočiatočnýDátumÚveru), PočiatočnýDátumÚveru)</f>
        <v>45174</v>
      </c>
      <c r="D176" s="8" t="str">
        <f ca="1">IFERROR(IF(ÚverNieJeSplatený*ÚverJeDobrý,HodnotaÚveru,""), "")</f>
        <v/>
      </c>
      <c r="E176" s="8">
        <f ca="1">IFERROR(IF(ÚverNieJeSplatený*ÚverJeDobrý,MesačnáSplátka,0), 0)</f>
        <v>0</v>
      </c>
      <c r="F176" s="8">
        <f ca="1">IFERROR(IF(ÚverNieJeSplatený*ÚverJeDobrý,Istina,0), 0)</f>
        <v>0</v>
      </c>
      <c r="G176" s="8">
        <f ca="1">IFERROR(IF(ÚverNieJeSplatený*ÚverJeDobrý,SumaÚrokov,0), 0)</f>
        <v>0</v>
      </c>
      <c r="H176" s="8">
        <f ca="1">IFERROR(IF(ÚverNieJeSplatený*ÚverJeDobrý,KonečnýZostatok,0), 0)</f>
        <v>0</v>
      </c>
      <c r="K176"/>
    </row>
    <row r="177" spans="2:11" x14ac:dyDescent="0.2">
      <c r="B177" s="9" t="str">
        <f ca="1">IFERROR(IF(ÚverNieJeSplatený*ÚverJeDobrý,ČísloPlatby,""), "")</f>
        <v/>
      </c>
      <c r="C177" s="10">
        <f ca="1">IFERROR(IF(ÚverNieJeSplatený*ÚverJeDobrý,DátumPlatby,PočiatočnýDátumÚveru), PočiatočnýDátumÚveru)</f>
        <v>45174</v>
      </c>
      <c r="D177" s="8" t="str">
        <f ca="1">IFERROR(IF(ÚverNieJeSplatený*ÚverJeDobrý,HodnotaÚveru,""), "")</f>
        <v/>
      </c>
      <c r="E177" s="8">
        <f ca="1">IFERROR(IF(ÚverNieJeSplatený*ÚverJeDobrý,MesačnáSplátka,0), 0)</f>
        <v>0</v>
      </c>
      <c r="F177" s="8">
        <f ca="1">IFERROR(IF(ÚverNieJeSplatený*ÚverJeDobrý,Istina,0), 0)</f>
        <v>0</v>
      </c>
      <c r="G177" s="8">
        <f ca="1">IFERROR(IF(ÚverNieJeSplatený*ÚverJeDobrý,SumaÚrokov,0), 0)</f>
        <v>0</v>
      </c>
      <c r="H177" s="8">
        <f ca="1">IFERROR(IF(ÚverNieJeSplatený*ÚverJeDobrý,KonečnýZostatok,0), 0)</f>
        <v>0</v>
      </c>
      <c r="K177"/>
    </row>
    <row r="178" spans="2:11" ht="20.100000000000001" customHeight="1" x14ac:dyDescent="0.2">
      <c r="B178" s="9" t="str">
        <f ca="1">IFERROR(IF(ÚverNieJeSplatený*ÚverJeDobrý,ČísloPlatby,""), "")</f>
        <v/>
      </c>
      <c r="C178" s="10">
        <f ca="1">IFERROR(IF(ÚverNieJeSplatený*ÚverJeDobrý,DátumPlatby,PočiatočnýDátumÚveru), PočiatočnýDátumÚveru)</f>
        <v>45174</v>
      </c>
      <c r="D178" s="8" t="str">
        <f ca="1">IFERROR(IF(ÚverNieJeSplatený*ÚverJeDobrý,HodnotaÚveru,""), "")</f>
        <v/>
      </c>
      <c r="E178" s="8">
        <f ca="1">IFERROR(IF(ÚverNieJeSplatený*ÚverJeDobrý,MesačnáSplátka,0), 0)</f>
        <v>0</v>
      </c>
      <c r="F178" s="8">
        <f ca="1">IFERROR(IF(ÚverNieJeSplatený*ÚverJeDobrý,Istina,0), 0)</f>
        <v>0</v>
      </c>
      <c r="G178" s="8">
        <f ca="1">IFERROR(IF(ÚverNieJeSplatený*ÚverJeDobrý,SumaÚrokov,0), 0)</f>
        <v>0</v>
      </c>
      <c r="H178" s="8">
        <f ca="1">IFERROR(IF(ÚverNieJeSplatený*ÚverJeDobrý,KonečnýZostatok,0), 0)</f>
        <v>0</v>
      </c>
    </row>
    <row r="179" spans="2:11" ht="20.100000000000001" customHeight="1" x14ac:dyDescent="0.2">
      <c r="B179" s="9" t="str">
        <f ca="1">IFERROR(IF(ÚverNieJeSplatený*ÚverJeDobrý,ČísloPlatby,""), "")</f>
        <v/>
      </c>
      <c r="C179" s="10">
        <f ca="1">IFERROR(IF(ÚverNieJeSplatený*ÚverJeDobrý,DátumPlatby,PočiatočnýDátumÚveru), PočiatočnýDátumÚveru)</f>
        <v>45174</v>
      </c>
      <c r="D179" s="8" t="str">
        <f ca="1">IFERROR(IF(ÚverNieJeSplatený*ÚverJeDobrý,HodnotaÚveru,""), "")</f>
        <v/>
      </c>
      <c r="E179" s="8">
        <f ca="1">IFERROR(IF(ÚverNieJeSplatený*ÚverJeDobrý,MesačnáSplátka,0), 0)</f>
        <v>0</v>
      </c>
      <c r="F179" s="8">
        <f ca="1">IFERROR(IF(ÚverNieJeSplatený*ÚverJeDobrý,Istina,0), 0)</f>
        <v>0</v>
      </c>
      <c r="G179" s="8">
        <f ca="1">IFERROR(IF(ÚverNieJeSplatený*ÚverJeDobrý,SumaÚrokov,0), 0)</f>
        <v>0</v>
      </c>
      <c r="H179" s="8">
        <f ca="1">IFERROR(IF(ÚverNieJeSplatený*ÚverJeDobrý,KonečnýZostatok,0), 0)</f>
        <v>0</v>
      </c>
    </row>
    <row r="180" spans="2:11" ht="20.100000000000001" customHeight="1" x14ac:dyDescent="0.2">
      <c r="B180" s="9" t="str">
        <f ca="1">IFERROR(IF(ÚverNieJeSplatený*ÚverJeDobrý,ČísloPlatby,""), "")</f>
        <v/>
      </c>
      <c r="C180" s="10">
        <f ca="1">IFERROR(IF(ÚverNieJeSplatený*ÚverJeDobrý,DátumPlatby,PočiatočnýDátumÚveru), PočiatočnýDátumÚveru)</f>
        <v>45174</v>
      </c>
      <c r="D180" s="8" t="str">
        <f ca="1">IFERROR(IF(ÚverNieJeSplatený*ÚverJeDobrý,HodnotaÚveru,""), "")</f>
        <v/>
      </c>
      <c r="E180" s="8">
        <f ca="1">IFERROR(IF(ÚverNieJeSplatený*ÚverJeDobrý,MesačnáSplátka,0), 0)</f>
        <v>0</v>
      </c>
      <c r="F180" s="8">
        <f ca="1">IFERROR(IF(ÚverNieJeSplatený*ÚverJeDobrý,Istina,0), 0)</f>
        <v>0</v>
      </c>
      <c r="G180" s="8">
        <f ca="1">IFERROR(IF(ÚverNieJeSplatený*ÚverJeDobrý,SumaÚrokov,0), 0)</f>
        <v>0</v>
      </c>
      <c r="H180" s="8">
        <f ca="1">IFERROR(IF(ÚverNieJeSplatený*ÚverJeDobrý,KonečnýZostatok,0), 0)</f>
        <v>0</v>
      </c>
    </row>
    <row r="181" spans="2:11" ht="20.100000000000001" customHeight="1" x14ac:dyDescent="0.2">
      <c r="B181" s="9" t="str">
        <f ca="1">IFERROR(IF(ÚverNieJeSplatený*ÚverJeDobrý,ČísloPlatby,""), "")</f>
        <v/>
      </c>
      <c r="C181" s="10">
        <f ca="1">IFERROR(IF(ÚverNieJeSplatený*ÚverJeDobrý,DátumPlatby,PočiatočnýDátumÚveru), PočiatočnýDátumÚveru)</f>
        <v>45174</v>
      </c>
      <c r="D181" s="8" t="str">
        <f ca="1">IFERROR(IF(ÚverNieJeSplatený*ÚverJeDobrý,HodnotaÚveru,""), "")</f>
        <v/>
      </c>
      <c r="E181" s="8">
        <f ca="1">IFERROR(IF(ÚverNieJeSplatený*ÚverJeDobrý,MesačnáSplátka,0), 0)</f>
        <v>0</v>
      </c>
      <c r="F181" s="8">
        <f ca="1">IFERROR(IF(ÚverNieJeSplatený*ÚverJeDobrý,Istina,0), 0)</f>
        <v>0</v>
      </c>
      <c r="G181" s="8">
        <f ca="1">IFERROR(IF(ÚverNieJeSplatený*ÚverJeDobrý,SumaÚrokov,0), 0)</f>
        <v>0</v>
      </c>
      <c r="H181" s="8">
        <f ca="1">IFERROR(IF(ÚverNieJeSplatený*ÚverJeDobrý,KonečnýZostatok,0), 0)</f>
        <v>0</v>
      </c>
    </row>
    <row r="182" spans="2:11" ht="20.100000000000001" customHeight="1" x14ac:dyDescent="0.2">
      <c r="B182" s="9" t="str">
        <f ca="1">IFERROR(IF(ÚverNieJeSplatený*ÚverJeDobrý,ČísloPlatby,""), "")</f>
        <v/>
      </c>
      <c r="C182" s="10">
        <f ca="1">IFERROR(IF(ÚverNieJeSplatený*ÚverJeDobrý,DátumPlatby,PočiatočnýDátumÚveru), PočiatočnýDátumÚveru)</f>
        <v>45174</v>
      </c>
      <c r="D182" s="8" t="str">
        <f ca="1">IFERROR(IF(ÚverNieJeSplatený*ÚverJeDobrý,HodnotaÚveru,""), "")</f>
        <v/>
      </c>
      <c r="E182" s="8">
        <f ca="1">IFERROR(IF(ÚverNieJeSplatený*ÚverJeDobrý,MesačnáSplátka,0), 0)</f>
        <v>0</v>
      </c>
      <c r="F182" s="8">
        <f ca="1">IFERROR(IF(ÚverNieJeSplatený*ÚverJeDobrý,Istina,0), 0)</f>
        <v>0</v>
      </c>
      <c r="G182" s="8">
        <f ca="1">IFERROR(IF(ÚverNieJeSplatený*ÚverJeDobrý,SumaÚrokov,0), 0)</f>
        <v>0</v>
      </c>
      <c r="H182" s="8">
        <f ca="1">IFERROR(IF(ÚverNieJeSplatený*ÚverJeDobrý,KonečnýZostatok,0), 0)</f>
        <v>0</v>
      </c>
    </row>
    <row r="183" spans="2:11" ht="20.100000000000001" customHeight="1" x14ac:dyDescent="0.2">
      <c r="B183" s="9" t="str">
        <f ca="1">IFERROR(IF(ÚverNieJeSplatený*ÚverJeDobrý,ČísloPlatby,""), "")</f>
        <v/>
      </c>
      <c r="C183" s="10">
        <f ca="1">IFERROR(IF(ÚverNieJeSplatený*ÚverJeDobrý,DátumPlatby,PočiatočnýDátumÚveru), PočiatočnýDátumÚveru)</f>
        <v>45174</v>
      </c>
      <c r="D183" s="8" t="str">
        <f ca="1">IFERROR(IF(ÚverNieJeSplatený*ÚverJeDobrý,HodnotaÚveru,""), "")</f>
        <v/>
      </c>
      <c r="E183" s="8">
        <f ca="1">IFERROR(IF(ÚverNieJeSplatený*ÚverJeDobrý,MesačnáSplátka,0), 0)</f>
        <v>0</v>
      </c>
      <c r="F183" s="8">
        <f ca="1">IFERROR(IF(ÚverNieJeSplatený*ÚverJeDobrý,Istina,0), 0)</f>
        <v>0</v>
      </c>
      <c r="G183" s="8">
        <f ca="1">IFERROR(IF(ÚverNieJeSplatený*ÚverJeDobrý,SumaÚrokov,0), 0)</f>
        <v>0</v>
      </c>
      <c r="H183" s="8">
        <f ca="1">IFERROR(IF(ÚverNieJeSplatený*ÚverJeDobrý,KonečnýZostatok,0), 0)</f>
        <v>0</v>
      </c>
    </row>
    <row r="184" spans="2:11" ht="20.100000000000001" customHeight="1" x14ac:dyDescent="0.2">
      <c r="B184" s="9" t="str">
        <f ca="1">IFERROR(IF(ÚverNieJeSplatený*ÚverJeDobrý,ČísloPlatby,""), "")</f>
        <v/>
      </c>
      <c r="C184" s="10">
        <f ca="1">IFERROR(IF(ÚverNieJeSplatený*ÚverJeDobrý,DátumPlatby,PočiatočnýDátumÚveru), PočiatočnýDátumÚveru)</f>
        <v>45174</v>
      </c>
      <c r="D184" s="8" t="str">
        <f ca="1">IFERROR(IF(ÚverNieJeSplatený*ÚverJeDobrý,HodnotaÚveru,""), "")</f>
        <v/>
      </c>
      <c r="E184" s="8">
        <f ca="1">IFERROR(IF(ÚverNieJeSplatený*ÚverJeDobrý,MesačnáSplátka,0), 0)</f>
        <v>0</v>
      </c>
      <c r="F184" s="8">
        <f ca="1">IFERROR(IF(ÚverNieJeSplatený*ÚverJeDobrý,Istina,0), 0)</f>
        <v>0</v>
      </c>
      <c r="G184" s="8">
        <f ca="1">IFERROR(IF(ÚverNieJeSplatený*ÚverJeDobrý,SumaÚrokov,0), 0)</f>
        <v>0</v>
      </c>
      <c r="H184" s="8">
        <f ca="1">IFERROR(IF(ÚverNieJeSplatený*ÚverJeDobrý,KonečnýZostatok,0), 0)</f>
        <v>0</v>
      </c>
    </row>
    <row r="185" spans="2:11" ht="20.100000000000001" customHeight="1" x14ac:dyDescent="0.2">
      <c r="B185" s="9" t="str">
        <f ca="1">IFERROR(IF(ÚverNieJeSplatený*ÚverJeDobrý,ČísloPlatby,""), "")</f>
        <v/>
      </c>
      <c r="C185" s="10">
        <f ca="1">IFERROR(IF(ÚverNieJeSplatený*ÚverJeDobrý,DátumPlatby,PočiatočnýDátumÚveru), PočiatočnýDátumÚveru)</f>
        <v>45174</v>
      </c>
      <c r="D185" s="8" t="str">
        <f ca="1">IFERROR(IF(ÚverNieJeSplatený*ÚverJeDobrý,HodnotaÚveru,""), "")</f>
        <v/>
      </c>
      <c r="E185" s="8">
        <f ca="1">IFERROR(IF(ÚverNieJeSplatený*ÚverJeDobrý,MesačnáSplátka,0), 0)</f>
        <v>0</v>
      </c>
      <c r="F185" s="8">
        <f ca="1">IFERROR(IF(ÚverNieJeSplatený*ÚverJeDobrý,Istina,0), 0)</f>
        <v>0</v>
      </c>
      <c r="G185" s="8">
        <f ca="1">IFERROR(IF(ÚverNieJeSplatený*ÚverJeDobrý,SumaÚrokov,0), 0)</f>
        <v>0</v>
      </c>
      <c r="H185" s="8">
        <f ca="1">IFERROR(IF(ÚverNieJeSplatený*ÚverJeDobrý,KonečnýZostatok,0), 0)</f>
        <v>0</v>
      </c>
    </row>
    <row r="186" spans="2:11" ht="20.100000000000001" customHeight="1" x14ac:dyDescent="0.2">
      <c r="B186" s="9" t="str">
        <f ca="1">IFERROR(IF(ÚverNieJeSplatený*ÚverJeDobrý,ČísloPlatby,""), "")</f>
        <v/>
      </c>
      <c r="C186" s="10">
        <f ca="1">IFERROR(IF(ÚverNieJeSplatený*ÚverJeDobrý,DátumPlatby,PočiatočnýDátumÚveru), PočiatočnýDátumÚveru)</f>
        <v>45174</v>
      </c>
      <c r="D186" s="8" t="str">
        <f ca="1">IFERROR(IF(ÚverNieJeSplatený*ÚverJeDobrý,HodnotaÚveru,""), "")</f>
        <v/>
      </c>
      <c r="E186" s="8">
        <f ca="1">IFERROR(IF(ÚverNieJeSplatený*ÚverJeDobrý,MesačnáSplátka,0), 0)</f>
        <v>0</v>
      </c>
      <c r="F186" s="8">
        <f ca="1">IFERROR(IF(ÚverNieJeSplatený*ÚverJeDobrý,Istina,0), 0)</f>
        <v>0</v>
      </c>
      <c r="G186" s="8">
        <f ca="1">IFERROR(IF(ÚverNieJeSplatený*ÚverJeDobrý,SumaÚrokov,0), 0)</f>
        <v>0</v>
      </c>
      <c r="H186" s="8">
        <f ca="1">IFERROR(IF(ÚverNieJeSplatený*ÚverJeDobrý,KonečnýZostatok,0), 0)</f>
        <v>0</v>
      </c>
    </row>
    <row r="187" spans="2:11" ht="20.100000000000001" customHeight="1" x14ac:dyDescent="0.2">
      <c r="B187" s="9" t="str">
        <f ca="1">IFERROR(IF(ÚverNieJeSplatený*ÚverJeDobrý,ČísloPlatby,""), "")</f>
        <v/>
      </c>
      <c r="C187" s="10">
        <f ca="1">IFERROR(IF(ÚverNieJeSplatený*ÚverJeDobrý,DátumPlatby,PočiatočnýDátumÚveru), PočiatočnýDátumÚveru)</f>
        <v>45174</v>
      </c>
      <c r="D187" s="8" t="str">
        <f ca="1">IFERROR(IF(ÚverNieJeSplatený*ÚverJeDobrý,HodnotaÚveru,""), "")</f>
        <v/>
      </c>
      <c r="E187" s="8">
        <f ca="1">IFERROR(IF(ÚverNieJeSplatený*ÚverJeDobrý,MesačnáSplátka,0), 0)</f>
        <v>0</v>
      </c>
      <c r="F187" s="8">
        <f ca="1">IFERROR(IF(ÚverNieJeSplatený*ÚverJeDobrý,Istina,0), 0)</f>
        <v>0</v>
      </c>
      <c r="G187" s="8">
        <f ca="1">IFERROR(IF(ÚverNieJeSplatený*ÚverJeDobrý,SumaÚrokov,0), 0)</f>
        <v>0</v>
      </c>
      <c r="H187" s="8">
        <f ca="1">IFERROR(IF(ÚverNieJeSplatený*ÚverJeDobrý,KonečnýZostatok,0), 0)</f>
        <v>0</v>
      </c>
    </row>
    <row r="188" spans="2:11" ht="20.100000000000001" customHeight="1" x14ac:dyDescent="0.2">
      <c r="B188" s="9" t="str">
        <f ca="1">IFERROR(IF(ÚverNieJeSplatený*ÚverJeDobrý,ČísloPlatby,""), "")</f>
        <v/>
      </c>
      <c r="C188" s="10">
        <f ca="1">IFERROR(IF(ÚverNieJeSplatený*ÚverJeDobrý,DátumPlatby,PočiatočnýDátumÚveru), PočiatočnýDátumÚveru)</f>
        <v>45174</v>
      </c>
      <c r="D188" s="8" t="str">
        <f ca="1">IFERROR(IF(ÚverNieJeSplatený*ÚverJeDobrý,HodnotaÚveru,""), "")</f>
        <v/>
      </c>
      <c r="E188" s="8">
        <f ca="1">IFERROR(IF(ÚverNieJeSplatený*ÚverJeDobrý,MesačnáSplátka,0), 0)</f>
        <v>0</v>
      </c>
      <c r="F188" s="8">
        <f ca="1">IFERROR(IF(ÚverNieJeSplatený*ÚverJeDobrý,Istina,0), 0)</f>
        <v>0</v>
      </c>
      <c r="G188" s="8">
        <f ca="1">IFERROR(IF(ÚverNieJeSplatený*ÚverJeDobrý,SumaÚrokov,0), 0)</f>
        <v>0</v>
      </c>
      <c r="H188" s="8">
        <f ca="1">IFERROR(IF(ÚverNieJeSplatený*ÚverJeDobrý,KonečnýZostatok,0), 0)</f>
        <v>0</v>
      </c>
    </row>
    <row r="189" spans="2:11" ht="20.100000000000001" customHeight="1" x14ac:dyDescent="0.2">
      <c r="B189" s="9" t="str">
        <f ca="1">IFERROR(IF(ÚverNieJeSplatený*ÚverJeDobrý,ČísloPlatby,""), "")</f>
        <v/>
      </c>
      <c r="C189" s="10">
        <f ca="1">IFERROR(IF(ÚverNieJeSplatený*ÚverJeDobrý,DátumPlatby,PočiatočnýDátumÚveru), PočiatočnýDátumÚveru)</f>
        <v>45174</v>
      </c>
      <c r="D189" s="8" t="str">
        <f ca="1">IFERROR(IF(ÚverNieJeSplatený*ÚverJeDobrý,HodnotaÚveru,""), "")</f>
        <v/>
      </c>
      <c r="E189" s="8">
        <f ca="1">IFERROR(IF(ÚverNieJeSplatený*ÚverJeDobrý,MesačnáSplátka,0), 0)</f>
        <v>0</v>
      </c>
      <c r="F189" s="8">
        <f ca="1">IFERROR(IF(ÚverNieJeSplatený*ÚverJeDobrý,Istina,0), 0)</f>
        <v>0</v>
      </c>
      <c r="G189" s="8">
        <f ca="1">IFERROR(IF(ÚverNieJeSplatený*ÚverJeDobrý,SumaÚrokov,0), 0)</f>
        <v>0</v>
      </c>
      <c r="H189" s="8">
        <f ca="1">IFERROR(IF(ÚverNieJeSplatený*ÚverJeDobrý,KonečnýZostatok,0), 0)</f>
        <v>0</v>
      </c>
    </row>
    <row r="190" spans="2:11" ht="20.100000000000001" customHeight="1" x14ac:dyDescent="0.2">
      <c r="B190" s="9" t="str">
        <f ca="1">IFERROR(IF(ÚverNieJeSplatený*ÚverJeDobrý,ČísloPlatby,""), "")</f>
        <v/>
      </c>
      <c r="C190" s="10">
        <f ca="1">IFERROR(IF(ÚverNieJeSplatený*ÚverJeDobrý,DátumPlatby,PočiatočnýDátumÚveru), PočiatočnýDátumÚveru)</f>
        <v>45174</v>
      </c>
      <c r="D190" s="8" t="str">
        <f ca="1">IFERROR(IF(ÚverNieJeSplatený*ÚverJeDobrý,HodnotaÚveru,""), "")</f>
        <v/>
      </c>
      <c r="E190" s="8">
        <f ca="1">IFERROR(IF(ÚverNieJeSplatený*ÚverJeDobrý,MesačnáSplátka,0), 0)</f>
        <v>0</v>
      </c>
      <c r="F190" s="8">
        <f ca="1">IFERROR(IF(ÚverNieJeSplatený*ÚverJeDobrý,Istina,0), 0)</f>
        <v>0</v>
      </c>
      <c r="G190" s="8">
        <f ca="1">IFERROR(IF(ÚverNieJeSplatený*ÚverJeDobrý,SumaÚrokov,0), 0)</f>
        <v>0</v>
      </c>
      <c r="H190" s="8">
        <f ca="1">IFERROR(IF(ÚverNieJeSplatený*ÚverJeDobrý,KonečnýZostatok,0), 0)</f>
        <v>0</v>
      </c>
    </row>
    <row r="191" spans="2:11" ht="20.100000000000001" customHeight="1" x14ac:dyDescent="0.2">
      <c r="B191" s="9" t="str">
        <f ca="1">IFERROR(IF(ÚverNieJeSplatený*ÚverJeDobrý,ČísloPlatby,""), "")</f>
        <v/>
      </c>
      <c r="C191" s="10">
        <f ca="1">IFERROR(IF(ÚverNieJeSplatený*ÚverJeDobrý,DátumPlatby,PočiatočnýDátumÚveru), PočiatočnýDátumÚveru)</f>
        <v>45174</v>
      </c>
      <c r="D191" s="8" t="str">
        <f ca="1">IFERROR(IF(ÚverNieJeSplatený*ÚverJeDobrý,HodnotaÚveru,""), "")</f>
        <v/>
      </c>
      <c r="E191" s="8">
        <f ca="1">IFERROR(IF(ÚverNieJeSplatený*ÚverJeDobrý,MesačnáSplátka,0), 0)</f>
        <v>0</v>
      </c>
      <c r="F191" s="8">
        <f ca="1">IFERROR(IF(ÚverNieJeSplatený*ÚverJeDobrý,Istina,0), 0)</f>
        <v>0</v>
      </c>
      <c r="G191" s="8">
        <f ca="1">IFERROR(IF(ÚverNieJeSplatený*ÚverJeDobrý,SumaÚrokov,0), 0)</f>
        <v>0</v>
      </c>
      <c r="H191" s="8">
        <f ca="1">IFERROR(IF(ÚverNieJeSplatený*ÚverJeDobrý,KonečnýZostatok,0), 0)</f>
        <v>0</v>
      </c>
    </row>
    <row r="192" spans="2:11" ht="20.100000000000001" customHeight="1" x14ac:dyDescent="0.2">
      <c r="B192" s="9" t="str">
        <f ca="1">IFERROR(IF(ÚverNieJeSplatený*ÚverJeDobrý,ČísloPlatby,""), "")</f>
        <v/>
      </c>
      <c r="C192" s="10">
        <f ca="1">IFERROR(IF(ÚverNieJeSplatený*ÚverJeDobrý,DátumPlatby,PočiatočnýDátumÚveru), PočiatočnýDátumÚveru)</f>
        <v>45174</v>
      </c>
      <c r="D192" s="8" t="str">
        <f ca="1">IFERROR(IF(ÚverNieJeSplatený*ÚverJeDobrý,HodnotaÚveru,""), "")</f>
        <v/>
      </c>
      <c r="E192" s="8">
        <f ca="1">IFERROR(IF(ÚverNieJeSplatený*ÚverJeDobrý,MesačnáSplátka,0), 0)</f>
        <v>0</v>
      </c>
      <c r="F192" s="8">
        <f ca="1">IFERROR(IF(ÚverNieJeSplatený*ÚverJeDobrý,Istina,0), 0)</f>
        <v>0</v>
      </c>
      <c r="G192" s="8">
        <f ca="1">IFERROR(IF(ÚverNieJeSplatený*ÚverJeDobrý,SumaÚrokov,0), 0)</f>
        <v>0</v>
      </c>
      <c r="H192" s="8">
        <f ca="1">IFERROR(IF(ÚverNieJeSplatený*ÚverJeDobrý,KonečnýZostatok,0), 0)</f>
        <v>0</v>
      </c>
    </row>
    <row r="193" spans="2:8" ht="20.100000000000001" customHeight="1" x14ac:dyDescent="0.2">
      <c r="B193" s="9" t="str">
        <f ca="1">IFERROR(IF(ÚverNieJeSplatený*ÚverJeDobrý,ČísloPlatby,""), "")</f>
        <v/>
      </c>
      <c r="C193" s="10">
        <f ca="1">IFERROR(IF(ÚverNieJeSplatený*ÚverJeDobrý,DátumPlatby,PočiatočnýDátumÚveru), PočiatočnýDátumÚveru)</f>
        <v>45174</v>
      </c>
      <c r="D193" s="8" t="str">
        <f ca="1">IFERROR(IF(ÚverNieJeSplatený*ÚverJeDobrý,HodnotaÚveru,""), "")</f>
        <v/>
      </c>
      <c r="E193" s="8">
        <f ca="1">IFERROR(IF(ÚverNieJeSplatený*ÚverJeDobrý,MesačnáSplátka,0), 0)</f>
        <v>0</v>
      </c>
      <c r="F193" s="8">
        <f ca="1">IFERROR(IF(ÚverNieJeSplatený*ÚverJeDobrý,Istina,0), 0)</f>
        <v>0</v>
      </c>
      <c r="G193" s="8">
        <f ca="1">IFERROR(IF(ÚverNieJeSplatený*ÚverJeDobrý,SumaÚrokov,0), 0)</f>
        <v>0</v>
      </c>
      <c r="H193" s="8">
        <f ca="1">IFERROR(IF(ÚverNieJeSplatený*ÚverJeDobrý,KonečnýZostatok,0), 0)</f>
        <v>0</v>
      </c>
    </row>
    <row r="194" spans="2:8" ht="20.100000000000001" customHeight="1" x14ac:dyDescent="0.2">
      <c r="B194" s="9" t="str">
        <f ca="1">IFERROR(IF(ÚverNieJeSplatený*ÚverJeDobrý,ČísloPlatby,""), "")</f>
        <v/>
      </c>
      <c r="C194" s="10">
        <f ca="1">IFERROR(IF(ÚverNieJeSplatený*ÚverJeDobrý,DátumPlatby,PočiatočnýDátumÚveru), PočiatočnýDátumÚveru)</f>
        <v>45174</v>
      </c>
      <c r="D194" s="8" t="str">
        <f ca="1">IFERROR(IF(ÚverNieJeSplatený*ÚverJeDobrý,HodnotaÚveru,""), "")</f>
        <v/>
      </c>
      <c r="E194" s="8">
        <f ca="1">IFERROR(IF(ÚverNieJeSplatený*ÚverJeDobrý,MesačnáSplátka,0), 0)</f>
        <v>0</v>
      </c>
      <c r="F194" s="8">
        <f ca="1">IFERROR(IF(ÚverNieJeSplatený*ÚverJeDobrý,Istina,0), 0)</f>
        <v>0</v>
      </c>
      <c r="G194" s="8">
        <f ca="1">IFERROR(IF(ÚverNieJeSplatený*ÚverJeDobrý,SumaÚrokov,0), 0)</f>
        <v>0</v>
      </c>
      <c r="H194" s="8">
        <f ca="1">IFERROR(IF(ÚverNieJeSplatený*ÚverJeDobrý,KonečnýZostatok,0), 0)</f>
        <v>0</v>
      </c>
    </row>
    <row r="195" spans="2:8" ht="20.100000000000001" customHeight="1" x14ac:dyDescent="0.2">
      <c r="B195" s="9" t="str">
        <f ca="1">IFERROR(IF(ÚverNieJeSplatený*ÚverJeDobrý,ČísloPlatby,""), "")</f>
        <v/>
      </c>
      <c r="C195" s="10">
        <f ca="1">IFERROR(IF(ÚverNieJeSplatený*ÚverJeDobrý,DátumPlatby,PočiatočnýDátumÚveru), PočiatočnýDátumÚveru)</f>
        <v>45174</v>
      </c>
      <c r="D195" s="8" t="str">
        <f ca="1">IFERROR(IF(ÚverNieJeSplatený*ÚverJeDobrý,HodnotaÚveru,""), "")</f>
        <v/>
      </c>
      <c r="E195" s="8">
        <f ca="1">IFERROR(IF(ÚverNieJeSplatený*ÚverJeDobrý,MesačnáSplátka,0), 0)</f>
        <v>0</v>
      </c>
      <c r="F195" s="8">
        <f ca="1">IFERROR(IF(ÚverNieJeSplatený*ÚverJeDobrý,Istina,0), 0)</f>
        <v>0</v>
      </c>
      <c r="G195" s="8">
        <f ca="1">IFERROR(IF(ÚverNieJeSplatený*ÚverJeDobrý,SumaÚrokov,0), 0)</f>
        <v>0</v>
      </c>
      <c r="H195" s="8">
        <f ca="1">IFERROR(IF(ÚverNieJeSplatený*ÚverJeDobrý,KonečnýZostatok,0), 0)</f>
        <v>0</v>
      </c>
    </row>
    <row r="196" spans="2:8" ht="20.100000000000001" customHeight="1" x14ac:dyDescent="0.2">
      <c r="B196" s="9" t="str">
        <f ca="1">IFERROR(IF(ÚverNieJeSplatený*ÚverJeDobrý,ČísloPlatby,""), "")</f>
        <v/>
      </c>
      <c r="C196" s="10">
        <f ca="1">IFERROR(IF(ÚverNieJeSplatený*ÚverJeDobrý,DátumPlatby,PočiatočnýDátumÚveru), PočiatočnýDátumÚveru)</f>
        <v>45174</v>
      </c>
      <c r="D196" s="8" t="str">
        <f ca="1">IFERROR(IF(ÚverNieJeSplatený*ÚverJeDobrý,HodnotaÚveru,""), "")</f>
        <v/>
      </c>
      <c r="E196" s="8">
        <f ca="1">IFERROR(IF(ÚverNieJeSplatený*ÚverJeDobrý,MesačnáSplátka,0), 0)</f>
        <v>0</v>
      </c>
      <c r="F196" s="8">
        <f ca="1">IFERROR(IF(ÚverNieJeSplatený*ÚverJeDobrý,Istina,0), 0)</f>
        <v>0</v>
      </c>
      <c r="G196" s="8">
        <f ca="1">IFERROR(IF(ÚverNieJeSplatený*ÚverJeDobrý,SumaÚrokov,0), 0)</f>
        <v>0</v>
      </c>
      <c r="H196" s="8">
        <f ca="1">IFERROR(IF(ÚverNieJeSplatený*ÚverJeDobrý,KonečnýZostatok,0), 0)</f>
        <v>0</v>
      </c>
    </row>
    <row r="197" spans="2:8" ht="20.100000000000001" customHeight="1" x14ac:dyDescent="0.2">
      <c r="B197" s="9" t="str">
        <f ca="1">IFERROR(IF(ÚverNieJeSplatený*ÚverJeDobrý,ČísloPlatby,""), "")</f>
        <v/>
      </c>
      <c r="C197" s="10">
        <f ca="1">IFERROR(IF(ÚverNieJeSplatený*ÚverJeDobrý,DátumPlatby,PočiatočnýDátumÚveru), PočiatočnýDátumÚveru)</f>
        <v>45174</v>
      </c>
      <c r="D197" s="8" t="str">
        <f ca="1">IFERROR(IF(ÚverNieJeSplatený*ÚverJeDobrý,HodnotaÚveru,""), "")</f>
        <v/>
      </c>
      <c r="E197" s="8">
        <f ca="1">IFERROR(IF(ÚverNieJeSplatený*ÚverJeDobrý,MesačnáSplátka,0), 0)</f>
        <v>0</v>
      </c>
      <c r="F197" s="8">
        <f ca="1">IFERROR(IF(ÚverNieJeSplatený*ÚverJeDobrý,Istina,0), 0)</f>
        <v>0</v>
      </c>
      <c r="G197" s="8">
        <f ca="1">IFERROR(IF(ÚverNieJeSplatený*ÚverJeDobrý,SumaÚrokov,0), 0)</f>
        <v>0</v>
      </c>
      <c r="H197" s="8">
        <f ca="1">IFERROR(IF(ÚverNieJeSplatený*ÚverJeDobrý,KonečnýZostatok,0), 0)</f>
        <v>0</v>
      </c>
    </row>
    <row r="198" spans="2:8" ht="20.100000000000001" customHeight="1" x14ac:dyDescent="0.2">
      <c r="B198" s="9" t="str">
        <f ca="1">IFERROR(IF(ÚverNieJeSplatený*ÚverJeDobrý,ČísloPlatby,""), "")</f>
        <v/>
      </c>
      <c r="C198" s="10">
        <f ca="1">IFERROR(IF(ÚverNieJeSplatený*ÚverJeDobrý,DátumPlatby,PočiatočnýDátumÚveru), PočiatočnýDátumÚveru)</f>
        <v>45174</v>
      </c>
      <c r="D198" s="8" t="str">
        <f ca="1">IFERROR(IF(ÚverNieJeSplatený*ÚverJeDobrý,HodnotaÚveru,""), "")</f>
        <v/>
      </c>
      <c r="E198" s="8">
        <f ca="1">IFERROR(IF(ÚverNieJeSplatený*ÚverJeDobrý,MesačnáSplátka,0), 0)</f>
        <v>0</v>
      </c>
      <c r="F198" s="8">
        <f ca="1">IFERROR(IF(ÚverNieJeSplatený*ÚverJeDobrý,Istina,0), 0)</f>
        <v>0</v>
      </c>
      <c r="G198" s="8">
        <f ca="1">IFERROR(IF(ÚverNieJeSplatený*ÚverJeDobrý,SumaÚrokov,0), 0)</f>
        <v>0</v>
      </c>
      <c r="H198" s="8">
        <f ca="1">IFERROR(IF(ÚverNieJeSplatený*ÚverJeDobrý,KonečnýZostatok,0), 0)</f>
        <v>0</v>
      </c>
    </row>
    <row r="199" spans="2:8" ht="20.100000000000001" customHeight="1" x14ac:dyDescent="0.2">
      <c r="B199" s="9" t="str">
        <f ca="1">IFERROR(IF(ÚverNieJeSplatený*ÚverJeDobrý,ČísloPlatby,""), "")</f>
        <v/>
      </c>
      <c r="C199" s="10">
        <f ca="1">IFERROR(IF(ÚverNieJeSplatený*ÚverJeDobrý,DátumPlatby,PočiatočnýDátumÚveru), PočiatočnýDátumÚveru)</f>
        <v>45174</v>
      </c>
      <c r="D199" s="8" t="str">
        <f ca="1">IFERROR(IF(ÚverNieJeSplatený*ÚverJeDobrý,HodnotaÚveru,""), "")</f>
        <v/>
      </c>
      <c r="E199" s="8">
        <f ca="1">IFERROR(IF(ÚverNieJeSplatený*ÚverJeDobrý,MesačnáSplátka,0), 0)</f>
        <v>0</v>
      </c>
      <c r="F199" s="8">
        <f ca="1">IFERROR(IF(ÚverNieJeSplatený*ÚverJeDobrý,Istina,0), 0)</f>
        <v>0</v>
      </c>
      <c r="G199" s="8">
        <f ca="1">IFERROR(IF(ÚverNieJeSplatený*ÚverJeDobrý,SumaÚrokov,0), 0)</f>
        <v>0</v>
      </c>
      <c r="H199" s="8">
        <f ca="1">IFERROR(IF(ÚverNieJeSplatený*ÚverJeDobrý,KonečnýZostatok,0), 0)</f>
        <v>0</v>
      </c>
    </row>
    <row r="200" spans="2:8" ht="20.100000000000001" customHeight="1" x14ac:dyDescent="0.2">
      <c r="B200" s="9" t="str">
        <f ca="1">IFERROR(IF(ÚverNieJeSplatený*ÚverJeDobrý,ČísloPlatby,""), "")</f>
        <v/>
      </c>
      <c r="C200" s="10">
        <f ca="1">IFERROR(IF(ÚverNieJeSplatený*ÚverJeDobrý,DátumPlatby,PočiatočnýDátumÚveru), PočiatočnýDátumÚveru)</f>
        <v>45174</v>
      </c>
      <c r="D200" s="8" t="str">
        <f ca="1">IFERROR(IF(ÚverNieJeSplatený*ÚverJeDobrý,HodnotaÚveru,""), "")</f>
        <v/>
      </c>
      <c r="E200" s="8">
        <f ca="1">IFERROR(IF(ÚverNieJeSplatený*ÚverJeDobrý,MesačnáSplátka,0), 0)</f>
        <v>0</v>
      </c>
      <c r="F200" s="8">
        <f ca="1">IFERROR(IF(ÚverNieJeSplatený*ÚverJeDobrý,Istina,0), 0)</f>
        <v>0</v>
      </c>
      <c r="G200" s="8">
        <f ca="1">IFERROR(IF(ÚverNieJeSplatený*ÚverJeDobrý,SumaÚrokov,0), 0)</f>
        <v>0</v>
      </c>
      <c r="H200" s="8">
        <f ca="1">IFERROR(IF(ÚverNieJeSplatený*ÚverJeDobrý,KonečnýZostatok,0), 0)</f>
        <v>0</v>
      </c>
    </row>
    <row r="201" spans="2:8" ht="20.100000000000001" customHeight="1" x14ac:dyDescent="0.2">
      <c r="B201" s="9" t="str">
        <f ca="1">IFERROR(IF(ÚverNieJeSplatený*ÚverJeDobrý,ČísloPlatby,""), "")</f>
        <v/>
      </c>
      <c r="C201" s="10">
        <f ca="1">IFERROR(IF(ÚverNieJeSplatený*ÚverJeDobrý,DátumPlatby,PočiatočnýDátumÚveru), PočiatočnýDátumÚveru)</f>
        <v>45174</v>
      </c>
      <c r="D201" s="8" t="str">
        <f ca="1">IFERROR(IF(ÚverNieJeSplatený*ÚverJeDobrý,HodnotaÚveru,""), "")</f>
        <v/>
      </c>
      <c r="E201" s="8">
        <f ca="1">IFERROR(IF(ÚverNieJeSplatený*ÚverJeDobrý,MesačnáSplátka,0), 0)</f>
        <v>0</v>
      </c>
      <c r="F201" s="8">
        <f ca="1">IFERROR(IF(ÚverNieJeSplatený*ÚverJeDobrý,Istina,0), 0)</f>
        <v>0</v>
      </c>
      <c r="G201" s="8">
        <f ca="1">IFERROR(IF(ÚverNieJeSplatený*ÚverJeDobrý,SumaÚrokov,0), 0)</f>
        <v>0</v>
      </c>
      <c r="H201" s="8">
        <f ca="1">IFERROR(IF(ÚverNieJeSplatený*ÚverJeDobrý,KonečnýZostatok,0), 0)</f>
        <v>0</v>
      </c>
    </row>
    <row r="202" spans="2:8" ht="20.100000000000001" customHeight="1" x14ac:dyDescent="0.2">
      <c r="B202" s="9" t="str">
        <f ca="1">IFERROR(IF(ÚverNieJeSplatený*ÚverJeDobrý,ČísloPlatby,""), "")</f>
        <v/>
      </c>
      <c r="C202" s="10">
        <f ca="1">IFERROR(IF(ÚverNieJeSplatený*ÚverJeDobrý,DátumPlatby,PočiatočnýDátumÚveru), PočiatočnýDátumÚveru)</f>
        <v>45174</v>
      </c>
      <c r="D202" s="8" t="str">
        <f ca="1">IFERROR(IF(ÚverNieJeSplatený*ÚverJeDobrý,HodnotaÚveru,""), "")</f>
        <v/>
      </c>
      <c r="E202" s="8">
        <f ca="1">IFERROR(IF(ÚverNieJeSplatený*ÚverJeDobrý,MesačnáSplátka,0), 0)</f>
        <v>0</v>
      </c>
      <c r="F202" s="8">
        <f ca="1">IFERROR(IF(ÚverNieJeSplatený*ÚverJeDobrý,Istina,0), 0)</f>
        <v>0</v>
      </c>
      <c r="G202" s="8">
        <f ca="1">IFERROR(IF(ÚverNieJeSplatený*ÚverJeDobrý,SumaÚrokov,0), 0)</f>
        <v>0</v>
      </c>
      <c r="H202" s="8">
        <f ca="1">IFERROR(IF(ÚverNieJeSplatený*ÚverJeDobrý,KonečnýZostatok,0), 0)</f>
        <v>0</v>
      </c>
    </row>
    <row r="203" spans="2:8" ht="20.100000000000001" customHeight="1" x14ac:dyDescent="0.2">
      <c r="B203" s="9" t="str">
        <f ca="1">IFERROR(IF(ÚverNieJeSplatený*ÚverJeDobrý,ČísloPlatby,""), "")</f>
        <v/>
      </c>
      <c r="C203" s="10">
        <f ca="1">IFERROR(IF(ÚverNieJeSplatený*ÚverJeDobrý,DátumPlatby,PočiatočnýDátumÚveru), PočiatočnýDátumÚveru)</f>
        <v>45174</v>
      </c>
      <c r="D203" s="8" t="str">
        <f ca="1">IFERROR(IF(ÚverNieJeSplatený*ÚverJeDobrý,HodnotaÚveru,""), "")</f>
        <v/>
      </c>
      <c r="E203" s="8">
        <f ca="1">IFERROR(IF(ÚverNieJeSplatený*ÚverJeDobrý,MesačnáSplátka,0), 0)</f>
        <v>0</v>
      </c>
      <c r="F203" s="8">
        <f ca="1">IFERROR(IF(ÚverNieJeSplatený*ÚverJeDobrý,Istina,0), 0)</f>
        <v>0</v>
      </c>
      <c r="G203" s="8">
        <f ca="1">IFERROR(IF(ÚverNieJeSplatený*ÚverJeDobrý,SumaÚrokov,0), 0)</f>
        <v>0</v>
      </c>
      <c r="H203" s="8">
        <f ca="1">IFERROR(IF(ÚverNieJeSplatený*ÚverJeDobrý,KonečnýZostatok,0), 0)</f>
        <v>0</v>
      </c>
    </row>
    <row r="204" spans="2:8" ht="20.100000000000001" customHeight="1" x14ac:dyDescent="0.2">
      <c r="B204" s="9" t="str">
        <f ca="1">IFERROR(IF(ÚverNieJeSplatený*ÚverJeDobrý,ČísloPlatby,""), "")</f>
        <v/>
      </c>
      <c r="C204" s="10">
        <f ca="1">IFERROR(IF(ÚverNieJeSplatený*ÚverJeDobrý,DátumPlatby,PočiatočnýDátumÚveru), PočiatočnýDátumÚveru)</f>
        <v>45174</v>
      </c>
      <c r="D204" s="8" t="str">
        <f ca="1">IFERROR(IF(ÚverNieJeSplatený*ÚverJeDobrý,HodnotaÚveru,""), "")</f>
        <v/>
      </c>
      <c r="E204" s="8">
        <f ca="1">IFERROR(IF(ÚverNieJeSplatený*ÚverJeDobrý,MesačnáSplátka,0), 0)</f>
        <v>0</v>
      </c>
      <c r="F204" s="8">
        <f ca="1">IFERROR(IF(ÚverNieJeSplatený*ÚverJeDobrý,Istina,0), 0)</f>
        <v>0</v>
      </c>
      <c r="G204" s="8">
        <f ca="1">IFERROR(IF(ÚverNieJeSplatený*ÚverJeDobrý,SumaÚrokov,0), 0)</f>
        <v>0</v>
      </c>
      <c r="H204" s="8">
        <f ca="1">IFERROR(IF(ÚverNieJeSplatený*ÚverJeDobrý,KonečnýZostatok,0), 0)</f>
        <v>0</v>
      </c>
    </row>
    <row r="205" spans="2:8" ht="20.100000000000001" customHeight="1" x14ac:dyDescent="0.2">
      <c r="B205" s="9" t="str">
        <f ca="1">IFERROR(IF(ÚverNieJeSplatený*ÚverJeDobrý,ČísloPlatby,""), "")</f>
        <v/>
      </c>
      <c r="C205" s="10">
        <f ca="1">IFERROR(IF(ÚverNieJeSplatený*ÚverJeDobrý,DátumPlatby,PočiatočnýDátumÚveru), PočiatočnýDátumÚveru)</f>
        <v>45174</v>
      </c>
      <c r="D205" s="8" t="str">
        <f ca="1">IFERROR(IF(ÚverNieJeSplatený*ÚverJeDobrý,HodnotaÚveru,""), "")</f>
        <v/>
      </c>
      <c r="E205" s="8">
        <f ca="1">IFERROR(IF(ÚverNieJeSplatený*ÚverJeDobrý,MesačnáSplátka,0), 0)</f>
        <v>0</v>
      </c>
      <c r="F205" s="8">
        <f ca="1">IFERROR(IF(ÚverNieJeSplatený*ÚverJeDobrý,Istina,0), 0)</f>
        <v>0</v>
      </c>
      <c r="G205" s="8">
        <f ca="1">IFERROR(IF(ÚverNieJeSplatený*ÚverJeDobrý,SumaÚrokov,0), 0)</f>
        <v>0</v>
      </c>
      <c r="H205" s="8">
        <f ca="1">IFERROR(IF(ÚverNieJeSplatený*ÚverJeDobrý,KonečnýZostatok,0), 0)</f>
        <v>0</v>
      </c>
    </row>
    <row r="206" spans="2:8" ht="20.100000000000001" customHeight="1" x14ac:dyDescent="0.2">
      <c r="B206" s="9" t="str">
        <f ca="1">IFERROR(IF(ÚverNieJeSplatený*ÚverJeDobrý,ČísloPlatby,""), "")</f>
        <v/>
      </c>
      <c r="C206" s="10">
        <f ca="1">IFERROR(IF(ÚverNieJeSplatený*ÚverJeDobrý,DátumPlatby,PočiatočnýDátumÚveru), PočiatočnýDátumÚveru)</f>
        <v>45174</v>
      </c>
      <c r="D206" s="8" t="str">
        <f ca="1">IFERROR(IF(ÚverNieJeSplatený*ÚverJeDobrý,HodnotaÚveru,""), "")</f>
        <v/>
      </c>
      <c r="E206" s="8">
        <f ca="1">IFERROR(IF(ÚverNieJeSplatený*ÚverJeDobrý,MesačnáSplátka,0), 0)</f>
        <v>0</v>
      </c>
      <c r="F206" s="8">
        <f ca="1">IFERROR(IF(ÚverNieJeSplatený*ÚverJeDobrý,Istina,0), 0)</f>
        <v>0</v>
      </c>
      <c r="G206" s="8">
        <f ca="1">IFERROR(IF(ÚverNieJeSplatený*ÚverJeDobrý,SumaÚrokov,0), 0)</f>
        <v>0</v>
      </c>
      <c r="H206" s="8">
        <f ca="1">IFERROR(IF(ÚverNieJeSplatený*ÚverJeDobrý,KonečnýZostatok,0), 0)</f>
        <v>0</v>
      </c>
    </row>
    <row r="207" spans="2:8" ht="20.100000000000001" customHeight="1" x14ac:dyDescent="0.2">
      <c r="B207" s="9" t="str">
        <f ca="1">IFERROR(IF(ÚverNieJeSplatený*ÚverJeDobrý,ČísloPlatby,""), "")</f>
        <v/>
      </c>
      <c r="C207" s="10">
        <f ca="1">IFERROR(IF(ÚverNieJeSplatený*ÚverJeDobrý,DátumPlatby,PočiatočnýDátumÚveru), PočiatočnýDátumÚveru)</f>
        <v>45174</v>
      </c>
      <c r="D207" s="8" t="str">
        <f ca="1">IFERROR(IF(ÚverNieJeSplatený*ÚverJeDobrý,HodnotaÚveru,""), "")</f>
        <v/>
      </c>
      <c r="E207" s="8">
        <f ca="1">IFERROR(IF(ÚverNieJeSplatený*ÚverJeDobrý,MesačnáSplátka,0), 0)</f>
        <v>0</v>
      </c>
      <c r="F207" s="8">
        <f ca="1">IFERROR(IF(ÚverNieJeSplatený*ÚverJeDobrý,Istina,0), 0)</f>
        <v>0</v>
      </c>
      <c r="G207" s="8">
        <f ca="1">IFERROR(IF(ÚverNieJeSplatený*ÚverJeDobrý,SumaÚrokov,0), 0)</f>
        <v>0</v>
      </c>
      <c r="H207" s="8">
        <f ca="1">IFERROR(IF(ÚverNieJeSplatený*ÚverJeDobrý,KonečnýZostatok,0), 0)</f>
        <v>0</v>
      </c>
    </row>
    <row r="208" spans="2:8" ht="20.100000000000001" customHeight="1" x14ac:dyDescent="0.2">
      <c r="B208" s="9" t="str">
        <f ca="1">IFERROR(IF(ÚverNieJeSplatený*ÚverJeDobrý,ČísloPlatby,""), "")</f>
        <v/>
      </c>
      <c r="C208" s="10">
        <f ca="1">IFERROR(IF(ÚverNieJeSplatený*ÚverJeDobrý,DátumPlatby,PočiatočnýDátumÚveru), PočiatočnýDátumÚveru)</f>
        <v>45174</v>
      </c>
      <c r="D208" s="8" t="str">
        <f ca="1">IFERROR(IF(ÚverNieJeSplatený*ÚverJeDobrý,HodnotaÚveru,""), "")</f>
        <v/>
      </c>
      <c r="E208" s="8">
        <f ca="1">IFERROR(IF(ÚverNieJeSplatený*ÚverJeDobrý,MesačnáSplátka,0), 0)</f>
        <v>0</v>
      </c>
      <c r="F208" s="8">
        <f ca="1">IFERROR(IF(ÚverNieJeSplatený*ÚverJeDobrý,Istina,0), 0)</f>
        <v>0</v>
      </c>
      <c r="G208" s="8">
        <f ca="1">IFERROR(IF(ÚverNieJeSplatený*ÚverJeDobrý,SumaÚrokov,0), 0)</f>
        <v>0</v>
      </c>
      <c r="H208" s="8">
        <f ca="1">IFERROR(IF(ÚverNieJeSplatený*ÚverJeDobrý,KonečnýZostatok,0), 0)</f>
        <v>0</v>
      </c>
    </row>
    <row r="209" spans="2:8" ht="20.100000000000001" customHeight="1" x14ac:dyDescent="0.2">
      <c r="B209" s="9" t="str">
        <f ca="1">IFERROR(IF(ÚverNieJeSplatený*ÚverJeDobrý,ČísloPlatby,""), "")</f>
        <v/>
      </c>
      <c r="C209" s="10">
        <f ca="1">IFERROR(IF(ÚverNieJeSplatený*ÚverJeDobrý,DátumPlatby,PočiatočnýDátumÚveru), PočiatočnýDátumÚveru)</f>
        <v>45174</v>
      </c>
      <c r="D209" s="8" t="str">
        <f ca="1">IFERROR(IF(ÚverNieJeSplatený*ÚverJeDobrý,HodnotaÚveru,""), "")</f>
        <v/>
      </c>
      <c r="E209" s="8">
        <f ca="1">IFERROR(IF(ÚverNieJeSplatený*ÚverJeDobrý,MesačnáSplátka,0), 0)</f>
        <v>0</v>
      </c>
      <c r="F209" s="8">
        <f ca="1">IFERROR(IF(ÚverNieJeSplatený*ÚverJeDobrý,Istina,0), 0)</f>
        <v>0</v>
      </c>
      <c r="G209" s="8">
        <f ca="1">IFERROR(IF(ÚverNieJeSplatený*ÚverJeDobrý,SumaÚrokov,0), 0)</f>
        <v>0</v>
      </c>
      <c r="H209" s="8">
        <f ca="1">IFERROR(IF(ÚverNieJeSplatený*ÚverJeDobrý,KonečnýZostatok,0), 0)</f>
        <v>0</v>
      </c>
    </row>
    <row r="210" spans="2:8" ht="20.100000000000001" customHeight="1" x14ac:dyDescent="0.2">
      <c r="B210" s="9" t="str">
        <f ca="1">IFERROR(IF(ÚverNieJeSplatený*ÚverJeDobrý,ČísloPlatby,""), "")</f>
        <v/>
      </c>
      <c r="C210" s="10">
        <f ca="1">IFERROR(IF(ÚverNieJeSplatený*ÚverJeDobrý,DátumPlatby,PočiatočnýDátumÚveru), PočiatočnýDátumÚveru)</f>
        <v>45174</v>
      </c>
      <c r="D210" s="8" t="str">
        <f ca="1">IFERROR(IF(ÚverNieJeSplatený*ÚverJeDobrý,HodnotaÚveru,""), "")</f>
        <v/>
      </c>
      <c r="E210" s="8">
        <f ca="1">IFERROR(IF(ÚverNieJeSplatený*ÚverJeDobrý,MesačnáSplátka,0), 0)</f>
        <v>0</v>
      </c>
      <c r="F210" s="8">
        <f ca="1">IFERROR(IF(ÚverNieJeSplatený*ÚverJeDobrý,Istina,0), 0)</f>
        <v>0</v>
      </c>
      <c r="G210" s="8">
        <f ca="1">IFERROR(IF(ÚverNieJeSplatený*ÚverJeDobrý,SumaÚrokov,0), 0)</f>
        <v>0</v>
      </c>
      <c r="H210" s="8">
        <f ca="1">IFERROR(IF(ÚverNieJeSplatený*ÚverJeDobrý,KonečnýZostatok,0), 0)</f>
        <v>0</v>
      </c>
    </row>
    <row r="211" spans="2:8" ht="20.100000000000001" customHeight="1" x14ac:dyDescent="0.2">
      <c r="B211" s="9" t="str">
        <f ca="1">IFERROR(IF(ÚverNieJeSplatený*ÚverJeDobrý,ČísloPlatby,""), "")</f>
        <v/>
      </c>
      <c r="C211" s="10">
        <f ca="1">IFERROR(IF(ÚverNieJeSplatený*ÚverJeDobrý,DátumPlatby,PočiatočnýDátumÚveru), PočiatočnýDátumÚveru)</f>
        <v>45174</v>
      </c>
      <c r="D211" s="8" t="str">
        <f ca="1">IFERROR(IF(ÚverNieJeSplatený*ÚverJeDobrý,HodnotaÚveru,""), "")</f>
        <v/>
      </c>
      <c r="E211" s="8">
        <f ca="1">IFERROR(IF(ÚverNieJeSplatený*ÚverJeDobrý,MesačnáSplátka,0), 0)</f>
        <v>0</v>
      </c>
      <c r="F211" s="8">
        <f ca="1">IFERROR(IF(ÚverNieJeSplatený*ÚverJeDobrý,Istina,0), 0)</f>
        <v>0</v>
      </c>
      <c r="G211" s="8">
        <f ca="1">IFERROR(IF(ÚverNieJeSplatený*ÚverJeDobrý,SumaÚrokov,0), 0)</f>
        <v>0</v>
      </c>
      <c r="H211" s="8">
        <f ca="1">IFERROR(IF(ÚverNieJeSplatený*ÚverJeDobrý,KonečnýZostatok,0), 0)</f>
        <v>0</v>
      </c>
    </row>
    <row r="212" spans="2:8" ht="20.100000000000001" customHeight="1" x14ac:dyDescent="0.2">
      <c r="B212" s="9" t="str">
        <f ca="1">IFERROR(IF(ÚverNieJeSplatený*ÚverJeDobrý,ČísloPlatby,""), "")</f>
        <v/>
      </c>
      <c r="C212" s="10">
        <f ca="1">IFERROR(IF(ÚverNieJeSplatený*ÚverJeDobrý,DátumPlatby,PočiatočnýDátumÚveru), PočiatočnýDátumÚveru)</f>
        <v>45174</v>
      </c>
      <c r="D212" s="8" t="str">
        <f ca="1">IFERROR(IF(ÚverNieJeSplatený*ÚverJeDobrý,HodnotaÚveru,""), "")</f>
        <v/>
      </c>
      <c r="E212" s="8">
        <f ca="1">IFERROR(IF(ÚverNieJeSplatený*ÚverJeDobrý,MesačnáSplátka,0), 0)</f>
        <v>0</v>
      </c>
      <c r="F212" s="8">
        <f ca="1">IFERROR(IF(ÚverNieJeSplatený*ÚverJeDobrý,Istina,0), 0)</f>
        <v>0</v>
      </c>
      <c r="G212" s="8">
        <f ca="1">IFERROR(IF(ÚverNieJeSplatený*ÚverJeDobrý,SumaÚrokov,0), 0)</f>
        <v>0</v>
      </c>
      <c r="H212" s="8">
        <f ca="1">IFERROR(IF(ÚverNieJeSplatený*ÚverJeDobrý,KonečnýZostatok,0), 0)</f>
        <v>0</v>
      </c>
    </row>
    <row r="213" spans="2:8" ht="20.100000000000001" customHeight="1" x14ac:dyDescent="0.2">
      <c r="B213" s="9" t="str">
        <f ca="1">IFERROR(IF(ÚverNieJeSplatený*ÚverJeDobrý,ČísloPlatby,""), "")</f>
        <v/>
      </c>
      <c r="C213" s="10">
        <f ca="1">IFERROR(IF(ÚverNieJeSplatený*ÚverJeDobrý,DátumPlatby,PočiatočnýDátumÚveru), PočiatočnýDátumÚveru)</f>
        <v>45174</v>
      </c>
      <c r="D213" s="8" t="str">
        <f ca="1">IFERROR(IF(ÚverNieJeSplatený*ÚverJeDobrý,HodnotaÚveru,""), "")</f>
        <v/>
      </c>
      <c r="E213" s="8">
        <f ca="1">IFERROR(IF(ÚverNieJeSplatený*ÚverJeDobrý,MesačnáSplátka,0), 0)</f>
        <v>0</v>
      </c>
      <c r="F213" s="8">
        <f ca="1">IFERROR(IF(ÚverNieJeSplatený*ÚverJeDobrý,Istina,0), 0)</f>
        <v>0</v>
      </c>
      <c r="G213" s="8">
        <f ca="1">IFERROR(IF(ÚverNieJeSplatený*ÚverJeDobrý,SumaÚrokov,0), 0)</f>
        <v>0</v>
      </c>
      <c r="H213" s="8">
        <f ca="1">IFERROR(IF(ÚverNieJeSplatený*ÚverJeDobrý,KonečnýZostatok,0), 0)</f>
        <v>0</v>
      </c>
    </row>
    <row r="214" spans="2:8" ht="20.100000000000001" customHeight="1" x14ac:dyDescent="0.2">
      <c r="B214" s="9" t="str">
        <f ca="1">IFERROR(IF(ÚverNieJeSplatený*ÚverJeDobrý,ČísloPlatby,""), "")</f>
        <v/>
      </c>
      <c r="C214" s="10">
        <f ca="1">IFERROR(IF(ÚverNieJeSplatený*ÚverJeDobrý,DátumPlatby,PočiatočnýDátumÚveru), PočiatočnýDátumÚveru)</f>
        <v>45174</v>
      </c>
      <c r="D214" s="8" t="str">
        <f ca="1">IFERROR(IF(ÚverNieJeSplatený*ÚverJeDobrý,HodnotaÚveru,""), "")</f>
        <v/>
      </c>
      <c r="E214" s="8">
        <f ca="1">IFERROR(IF(ÚverNieJeSplatený*ÚverJeDobrý,MesačnáSplátka,0), 0)</f>
        <v>0</v>
      </c>
      <c r="F214" s="8">
        <f ca="1">IFERROR(IF(ÚverNieJeSplatený*ÚverJeDobrý,Istina,0), 0)</f>
        <v>0</v>
      </c>
      <c r="G214" s="8">
        <f ca="1">IFERROR(IF(ÚverNieJeSplatený*ÚverJeDobrý,SumaÚrokov,0), 0)</f>
        <v>0</v>
      </c>
      <c r="H214" s="8">
        <f ca="1">IFERROR(IF(ÚverNieJeSplatený*ÚverJeDobrý,KonečnýZostatok,0), 0)</f>
        <v>0</v>
      </c>
    </row>
    <row r="215" spans="2:8" ht="20.100000000000001" customHeight="1" x14ac:dyDescent="0.2">
      <c r="B215" s="9" t="str">
        <f ca="1">IFERROR(IF(ÚverNieJeSplatený*ÚverJeDobrý,ČísloPlatby,""), "")</f>
        <v/>
      </c>
      <c r="C215" s="10">
        <f ca="1">IFERROR(IF(ÚverNieJeSplatený*ÚverJeDobrý,DátumPlatby,PočiatočnýDátumÚveru), PočiatočnýDátumÚveru)</f>
        <v>45174</v>
      </c>
      <c r="D215" s="8" t="str">
        <f ca="1">IFERROR(IF(ÚverNieJeSplatený*ÚverJeDobrý,HodnotaÚveru,""), "")</f>
        <v/>
      </c>
      <c r="E215" s="8">
        <f ca="1">IFERROR(IF(ÚverNieJeSplatený*ÚverJeDobrý,MesačnáSplátka,0), 0)</f>
        <v>0</v>
      </c>
      <c r="F215" s="8">
        <f ca="1">IFERROR(IF(ÚverNieJeSplatený*ÚverJeDobrý,Istina,0), 0)</f>
        <v>0</v>
      </c>
      <c r="G215" s="8">
        <f ca="1">IFERROR(IF(ÚverNieJeSplatený*ÚverJeDobrý,SumaÚrokov,0), 0)</f>
        <v>0</v>
      </c>
      <c r="H215" s="8">
        <f ca="1">IFERROR(IF(ÚverNieJeSplatený*ÚverJeDobrý,KonečnýZostatok,0), 0)</f>
        <v>0</v>
      </c>
    </row>
    <row r="216" spans="2:8" ht="20.100000000000001" customHeight="1" x14ac:dyDescent="0.2">
      <c r="B216" s="9" t="str">
        <f ca="1">IFERROR(IF(ÚverNieJeSplatený*ÚverJeDobrý,ČísloPlatby,""), "")</f>
        <v/>
      </c>
      <c r="C216" s="10">
        <f ca="1">IFERROR(IF(ÚverNieJeSplatený*ÚverJeDobrý,DátumPlatby,PočiatočnýDátumÚveru), PočiatočnýDátumÚveru)</f>
        <v>45174</v>
      </c>
      <c r="D216" s="8" t="str">
        <f ca="1">IFERROR(IF(ÚverNieJeSplatený*ÚverJeDobrý,HodnotaÚveru,""), "")</f>
        <v/>
      </c>
      <c r="E216" s="8">
        <f ca="1">IFERROR(IF(ÚverNieJeSplatený*ÚverJeDobrý,MesačnáSplátka,0), 0)</f>
        <v>0</v>
      </c>
      <c r="F216" s="8">
        <f ca="1">IFERROR(IF(ÚverNieJeSplatený*ÚverJeDobrý,Istina,0), 0)</f>
        <v>0</v>
      </c>
      <c r="G216" s="8">
        <f ca="1">IFERROR(IF(ÚverNieJeSplatený*ÚverJeDobrý,SumaÚrokov,0), 0)</f>
        <v>0</v>
      </c>
      <c r="H216" s="8">
        <f ca="1">IFERROR(IF(ÚverNieJeSplatený*ÚverJeDobrý,KonečnýZostatok,0), 0)</f>
        <v>0</v>
      </c>
    </row>
    <row r="217" spans="2:8" ht="20.100000000000001" customHeight="1" x14ac:dyDescent="0.2">
      <c r="B217" s="9" t="str">
        <f ca="1">IFERROR(IF(ÚverNieJeSplatený*ÚverJeDobrý,ČísloPlatby,""), "")</f>
        <v/>
      </c>
      <c r="C217" s="10">
        <f ca="1">IFERROR(IF(ÚverNieJeSplatený*ÚverJeDobrý,DátumPlatby,PočiatočnýDátumÚveru), PočiatočnýDátumÚveru)</f>
        <v>45174</v>
      </c>
      <c r="D217" s="8" t="str">
        <f ca="1">IFERROR(IF(ÚverNieJeSplatený*ÚverJeDobrý,HodnotaÚveru,""), "")</f>
        <v/>
      </c>
      <c r="E217" s="8">
        <f ca="1">IFERROR(IF(ÚverNieJeSplatený*ÚverJeDobrý,MesačnáSplátka,0), 0)</f>
        <v>0</v>
      </c>
      <c r="F217" s="8">
        <f ca="1">IFERROR(IF(ÚverNieJeSplatený*ÚverJeDobrý,Istina,0), 0)</f>
        <v>0</v>
      </c>
      <c r="G217" s="8">
        <f ca="1">IFERROR(IF(ÚverNieJeSplatený*ÚverJeDobrý,SumaÚrokov,0), 0)</f>
        <v>0</v>
      </c>
      <c r="H217" s="8">
        <f ca="1">IFERROR(IF(ÚverNieJeSplatený*ÚverJeDobrý,KonečnýZostatok,0), 0)</f>
        <v>0</v>
      </c>
    </row>
    <row r="218" spans="2:8" ht="20.100000000000001" customHeight="1" x14ac:dyDescent="0.2">
      <c r="B218" s="9" t="str">
        <f ca="1">IFERROR(IF(ÚverNieJeSplatený*ÚverJeDobrý,ČísloPlatby,""), "")</f>
        <v/>
      </c>
      <c r="C218" s="10">
        <f ca="1">IFERROR(IF(ÚverNieJeSplatený*ÚverJeDobrý,DátumPlatby,PočiatočnýDátumÚveru), PočiatočnýDátumÚveru)</f>
        <v>45174</v>
      </c>
      <c r="D218" s="8" t="str">
        <f ca="1">IFERROR(IF(ÚverNieJeSplatený*ÚverJeDobrý,HodnotaÚveru,""), "")</f>
        <v/>
      </c>
      <c r="E218" s="8">
        <f ca="1">IFERROR(IF(ÚverNieJeSplatený*ÚverJeDobrý,MesačnáSplátka,0), 0)</f>
        <v>0</v>
      </c>
      <c r="F218" s="8">
        <f ca="1">IFERROR(IF(ÚverNieJeSplatený*ÚverJeDobrý,Istina,0), 0)</f>
        <v>0</v>
      </c>
      <c r="G218" s="8">
        <f ca="1">IFERROR(IF(ÚverNieJeSplatený*ÚverJeDobrý,SumaÚrokov,0), 0)</f>
        <v>0</v>
      </c>
      <c r="H218" s="8">
        <f ca="1">IFERROR(IF(ÚverNieJeSplatený*ÚverJeDobrý,KonečnýZostatok,0), 0)</f>
        <v>0</v>
      </c>
    </row>
    <row r="219" spans="2:8" ht="20.100000000000001" customHeight="1" x14ac:dyDescent="0.2">
      <c r="B219" s="9" t="str">
        <f ca="1">IFERROR(IF(ÚverNieJeSplatený*ÚverJeDobrý,ČísloPlatby,""), "")</f>
        <v/>
      </c>
      <c r="C219" s="10">
        <f ca="1">IFERROR(IF(ÚverNieJeSplatený*ÚverJeDobrý,DátumPlatby,PočiatočnýDátumÚveru), PočiatočnýDátumÚveru)</f>
        <v>45174</v>
      </c>
      <c r="D219" s="8" t="str">
        <f ca="1">IFERROR(IF(ÚverNieJeSplatený*ÚverJeDobrý,HodnotaÚveru,""), "")</f>
        <v/>
      </c>
      <c r="E219" s="8">
        <f ca="1">IFERROR(IF(ÚverNieJeSplatený*ÚverJeDobrý,MesačnáSplátka,0), 0)</f>
        <v>0</v>
      </c>
      <c r="F219" s="8">
        <f ca="1">IFERROR(IF(ÚverNieJeSplatený*ÚverJeDobrý,Istina,0), 0)</f>
        <v>0</v>
      </c>
      <c r="G219" s="8">
        <f ca="1">IFERROR(IF(ÚverNieJeSplatený*ÚverJeDobrý,SumaÚrokov,0), 0)</f>
        <v>0</v>
      </c>
      <c r="H219" s="8">
        <f ca="1">IFERROR(IF(ÚverNieJeSplatený*ÚverJeDobrý,KonečnýZostatok,0), 0)</f>
        <v>0</v>
      </c>
    </row>
    <row r="220" spans="2:8" ht="20.100000000000001" customHeight="1" x14ac:dyDescent="0.2">
      <c r="B220" s="9" t="str">
        <f ca="1">IFERROR(IF(ÚverNieJeSplatený*ÚverJeDobrý,ČísloPlatby,""), "")</f>
        <v/>
      </c>
      <c r="C220" s="10">
        <f ca="1">IFERROR(IF(ÚverNieJeSplatený*ÚverJeDobrý,DátumPlatby,PočiatočnýDátumÚveru), PočiatočnýDátumÚveru)</f>
        <v>45174</v>
      </c>
      <c r="D220" s="8" t="str">
        <f ca="1">IFERROR(IF(ÚverNieJeSplatený*ÚverJeDobrý,HodnotaÚveru,""), "")</f>
        <v/>
      </c>
      <c r="E220" s="8">
        <f ca="1">IFERROR(IF(ÚverNieJeSplatený*ÚverJeDobrý,MesačnáSplátka,0), 0)</f>
        <v>0</v>
      </c>
      <c r="F220" s="8">
        <f ca="1">IFERROR(IF(ÚverNieJeSplatený*ÚverJeDobrý,Istina,0), 0)</f>
        <v>0</v>
      </c>
      <c r="G220" s="8">
        <f ca="1">IFERROR(IF(ÚverNieJeSplatený*ÚverJeDobrý,SumaÚrokov,0), 0)</f>
        <v>0</v>
      </c>
      <c r="H220" s="8">
        <f ca="1">IFERROR(IF(ÚverNieJeSplatený*ÚverJeDobrý,KonečnýZostatok,0), 0)</f>
        <v>0</v>
      </c>
    </row>
    <row r="221" spans="2:8" ht="20.100000000000001" customHeight="1" x14ac:dyDescent="0.2">
      <c r="B221" s="9" t="str">
        <f ca="1">IFERROR(IF(ÚverNieJeSplatený*ÚverJeDobrý,ČísloPlatby,""), "")</f>
        <v/>
      </c>
      <c r="C221" s="10">
        <f ca="1">IFERROR(IF(ÚverNieJeSplatený*ÚverJeDobrý,DátumPlatby,PočiatočnýDátumÚveru), PočiatočnýDátumÚveru)</f>
        <v>45174</v>
      </c>
      <c r="D221" s="8" t="str">
        <f ca="1">IFERROR(IF(ÚverNieJeSplatený*ÚverJeDobrý,HodnotaÚveru,""), "")</f>
        <v/>
      </c>
      <c r="E221" s="8">
        <f ca="1">IFERROR(IF(ÚverNieJeSplatený*ÚverJeDobrý,MesačnáSplátka,0), 0)</f>
        <v>0</v>
      </c>
      <c r="F221" s="8">
        <f ca="1">IFERROR(IF(ÚverNieJeSplatený*ÚverJeDobrý,Istina,0), 0)</f>
        <v>0</v>
      </c>
      <c r="G221" s="8">
        <f ca="1">IFERROR(IF(ÚverNieJeSplatený*ÚverJeDobrý,SumaÚrokov,0), 0)</f>
        <v>0</v>
      </c>
      <c r="H221" s="8">
        <f ca="1">IFERROR(IF(ÚverNieJeSplatený*ÚverJeDobrý,KonečnýZostatok,0), 0)</f>
        <v>0</v>
      </c>
    </row>
    <row r="222" spans="2:8" ht="20.100000000000001" customHeight="1" x14ac:dyDescent="0.2">
      <c r="B222" s="9" t="str">
        <f ca="1">IFERROR(IF(ÚverNieJeSplatený*ÚverJeDobrý,ČísloPlatby,""), "")</f>
        <v/>
      </c>
      <c r="C222" s="10">
        <f ca="1">IFERROR(IF(ÚverNieJeSplatený*ÚverJeDobrý,DátumPlatby,PočiatočnýDátumÚveru), PočiatočnýDátumÚveru)</f>
        <v>45174</v>
      </c>
      <c r="D222" s="8" t="str">
        <f ca="1">IFERROR(IF(ÚverNieJeSplatený*ÚverJeDobrý,HodnotaÚveru,""), "")</f>
        <v/>
      </c>
      <c r="E222" s="8">
        <f ca="1">IFERROR(IF(ÚverNieJeSplatený*ÚverJeDobrý,MesačnáSplátka,0), 0)</f>
        <v>0</v>
      </c>
      <c r="F222" s="8">
        <f ca="1">IFERROR(IF(ÚverNieJeSplatený*ÚverJeDobrý,Istina,0), 0)</f>
        <v>0</v>
      </c>
      <c r="G222" s="8">
        <f ca="1">IFERROR(IF(ÚverNieJeSplatený*ÚverJeDobrý,SumaÚrokov,0), 0)</f>
        <v>0</v>
      </c>
      <c r="H222" s="8">
        <f ca="1">IFERROR(IF(ÚverNieJeSplatený*ÚverJeDobrý,KonečnýZostatok,0), 0)</f>
        <v>0</v>
      </c>
    </row>
    <row r="223" spans="2:8" ht="20.100000000000001" customHeight="1" x14ac:dyDescent="0.2">
      <c r="B223" s="9" t="str">
        <f ca="1">IFERROR(IF(ÚverNieJeSplatený*ÚverJeDobrý,ČísloPlatby,""), "")</f>
        <v/>
      </c>
      <c r="C223" s="10">
        <f ca="1">IFERROR(IF(ÚverNieJeSplatený*ÚverJeDobrý,DátumPlatby,PočiatočnýDátumÚveru), PočiatočnýDátumÚveru)</f>
        <v>45174</v>
      </c>
      <c r="D223" s="8" t="str">
        <f ca="1">IFERROR(IF(ÚverNieJeSplatený*ÚverJeDobrý,HodnotaÚveru,""), "")</f>
        <v/>
      </c>
      <c r="E223" s="8">
        <f ca="1">IFERROR(IF(ÚverNieJeSplatený*ÚverJeDobrý,MesačnáSplátka,0), 0)</f>
        <v>0</v>
      </c>
      <c r="F223" s="8">
        <f ca="1">IFERROR(IF(ÚverNieJeSplatený*ÚverJeDobrý,Istina,0), 0)</f>
        <v>0</v>
      </c>
      <c r="G223" s="8">
        <f ca="1">IFERROR(IF(ÚverNieJeSplatený*ÚverJeDobrý,SumaÚrokov,0), 0)</f>
        <v>0</v>
      </c>
      <c r="H223" s="8">
        <f ca="1">IFERROR(IF(ÚverNieJeSplatený*ÚverJeDobrý,KonečnýZostatok,0), 0)</f>
        <v>0</v>
      </c>
    </row>
    <row r="224" spans="2:8" ht="20.100000000000001" customHeight="1" x14ac:dyDescent="0.2">
      <c r="B224" s="9" t="str">
        <f ca="1">IFERROR(IF(ÚverNieJeSplatený*ÚverJeDobrý,ČísloPlatby,""), "")</f>
        <v/>
      </c>
      <c r="C224" s="10">
        <f ca="1">IFERROR(IF(ÚverNieJeSplatený*ÚverJeDobrý,DátumPlatby,PočiatočnýDátumÚveru), PočiatočnýDátumÚveru)</f>
        <v>45174</v>
      </c>
      <c r="D224" s="8" t="str">
        <f ca="1">IFERROR(IF(ÚverNieJeSplatený*ÚverJeDobrý,HodnotaÚveru,""), "")</f>
        <v/>
      </c>
      <c r="E224" s="8">
        <f ca="1">IFERROR(IF(ÚverNieJeSplatený*ÚverJeDobrý,MesačnáSplátka,0), 0)</f>
        <v>0</v>
      </c>
      <c r="F224" s="8">
        <f ca="1">IFERROR(IF(ÚverNieJeSplatený*ÚverJeDobrý,Istina,0), 0)</f>
        <v>0</v>
      </c>
      <c r="G224" s="8">
        <f ca="1">IFERROR(IF(ÚverNieJeSplatený*ÚverJeDobrý,SumaÚrokov,0), 0)</f>
        <v>0</v>
      </c>
      <c r="H224" s="8">
        <f ca="1">IFERROR(IF(ÚverNieJeSplatený*ÚverJeDobrý,KonečnýZostatok,0), 0)</f>
        <v>0</v>
      </c>
    </row>
    <row r="225" spans="2:8" ht="20.100000000000001" customHeight="1" x14ac:dyDescent="0.2">
      <c r="B225" s="9" t="str">
        <f ca="1">IFERROR(IF(ÚverNieJeSplatený*ÚverJeDobrý,ČísloPlatby,""), "")</f>
        <v/>
      </c>
      <c r="C225" s="10">
        <f ca="1">IFERROR(IF(ÚverNieJeSplatený*ÚverJeDobrý,DátumPlatby,PočiatočnýDátumÚveru), PočiatočnýDátumÚveru)</f>
        <v>45174</v>
      </c>
      <c r="D225" s="8" t="str">
        <f ca="1">IFERROR(IF(ÚverNieJeSplatený*ÚverJeDobrý,HodnotaÚveru,""), "")</f>
        <v/>
      </c>
      <c r="E225" s="8">
        <f ca="1">IFERROR(IF(ÚverNieJeSplatený*ÚverJeDobrý,MesačnáSplátka,0), 0)</f>
        <v>0</v>
      </c>
      <c r="F225" s="8">
        <f ca="1">IFERROR(IF(ÚverNieJeSplatený*ÚverJeDobrý,Istina,0), 0)</f>
        <v>0</v>
      </c>
      <c r="G225" s="8">
        <f ca="1">IFERROR(IF(ÚverNieJeSplatený*ÚverJeDobrý,SumaÚrokov,0), 0)</f>
        <v>0</v>
      </c>
      <c r="H225" s="8">
        <f ca="1">IFERROR(IF(ÚverNieJeSplatený*ÚverJeDobrý,KonečnýZostatok,0), 0)</f>
        <v>0</v>
      </c>
    </row>
    <row r="226" spans="2:8" ht="20.100000000000001" customHeight="1" x14ac:dyDescent="0.2">
      <c r="B226" s="9" t="str">
        <f ca="1">IFERROR(IF(ÚverNieJeSplatený*ÚverJeDobrý,ČísloPlatby,""), "")</f>
        <v/>
      </c>
      <c r="C226" s="10">
        <f ca="1">IFERROR(IF(ÚverNieJeSplatený*ÚverJeDobrý,DátumPlatby,PočiatočnýDátumÚveru), PočiatočnýDátumÚveru)</f>
        <v>45174</v>
      </c>
      <c r="D226" s="8" t="str">
        <f ca="1">IFERROR(IF(ÚverNieJeSplatený*ÚverJeDobrý,HodnotaÚveru,""), "")</f>
        <v/>
      </c>
      <c r="E226" s="8">
        <f ca="1">IFERROR(IF(ÚverNieJeSplatený*ÚverJeDobrý,MesačnáSplátka,0), 0)</f>
        <v>0</v>
      </c>
      <c r="F226" s="8">
        <f ca="1">IFERROR(IF(ÚverNieJeSplatený*ÚverJeDobrý,Istina,0), 0)</f>
        <v>0</v>
      </c>
      <c r="G226" s="8">
        <f ca="1">IFERROR(IF(ÚverNieJeSplatený*ÚverJeDobrý,SumaÚrokov,0), 0)</f>
        <v>0</v>
      </c>
      <c r="H226" s="8">
        <f ca="1">IFERROR(IF(ÚverNieJeSplatený*ÚverJeDobrý,KonečnýZostatok,0), 0)</f>
        <v>0</v>
      </c>
    </row>
    <row r="227" spans="2:8" ht="20.100000000000001" customHeight="1" x14ac:dyDescent="0.2">
      <c r="B227" s="9" t="str">
        <f ca="1">IFERROR(IF(ÚverNieJeSplatený*ÚverJeDobrý,ČísloPlatby,""), "")</f>
        <v/>
      </c>
      <c r="C227" s="10">
        <f ca="1">IFERROR(IF(ÚverNieJeSplatený*ÚverJeDobrý,DátumPlatby,PočiatočnýDátumÚveru), PočiatočnýDátumÚveru)</f>
        <v>45174</v>
      </c>
      <c r="D227" s="8" t="str">
        <f ca="1">IFERROR(IF(ÚverNieJeSplatený*ÚverJeDobrý,HodnotaÚveru,""), "")</f>
        <v/>
      </c>
      <c r="E227" s="8">
        <f ca="1">IFERROR(IF(ÚverNieJeSplatený*ÚverJeDobrý,MesačnáSplátka,0), 0)</f>
        <v>0</v>
      </c>
      <c r="F227" s="8">
        <f ca="1">IFERROR(IF(ÚverNieJeSplatený*ÚverJeDobrý,Istina,0), 0)</f>
        <v>0</v>
      </c>
      <c r="G227" s="8">
        <f ca="1">IFERROR(IF(ÚverNieJeSplatený*ÚverJeDobrý,SumaÚrokov,0), 0)</f>
        <v>0</v>
      </c>
      <c r="H227" s="8">
        <f ca="1">IFERROR(IF(ÚverNieJeSplatený*ÚverJeDobrý,KonečnýZostatok,0), 0)</f>
        <v>0</v>
      </c>
    </row>
    <row r="228" spans="2:8" ht="20.100000000000001" customHeight="1" x14ac:dyDescent="0.2">
      <c r="B228" s="9" t="str">
        <f ca="1">IFERROR(IF(ÚverNieJeSplatený*ÚverJeDobrý,ČísloPlatby,""), "")</f>
        <v/>
      </c>
      <c r="C228" s="10">
        <f ca="1">IFERROR(IF(ÚverNieJeSplatený*ÚverJeDobrý,DátumPlatby,PočiatočnýDátumÚveru), PočiatočnýDátumÚveru)</f>
        <v>45174</v>
      </c>
      <c r="D228" s="8" t="str">
        <f ca="1">IFERROR(IF(ÚverNieJeSplatený*ÚverJeDobrý,HodnotaÚveru,""), "")</f>
        <v/>
      </c>
      <c r="E228" s="8">
        <f ca="1">IFERROR(IF(ÚverNieJeSplatený*ÚverJeDobrý,MesačnáSplátka,0), 0)</f>
        <v>0</v>
      </c>
      <c r="F228" s="8">
        <f ca="1">IFERROR(IF(ÚverNieJeSplatený*ÚverJeDobrý,Istina,0), 0)</f>
        <v>0</v>
      </c>
      <c r="G228" s="8">
        <f ca="1">IFERROR(IF(ÚverNieJeSplatený*ÚverJeDobrý,SumaÚrokov,0), 0)</f>
        <v>0</v>
      </c>
      <c r="H228" s="8">
        <f ca="1">IFERROR(IF(ÚverNieJeSplatený*ÚverJeDobrý,KonečnýZostatok,0), 0)</f>
        <v>0</v>
      </c>
    </row>
    <row r="229" spans="2:8" ht="20.100000000000001" customHeight="1" x14ac:dyDescent="0.2">
      <c r="B229" s="9" t="str">
        <f ca="1">IFERROR(IF(ÚverNieJeSplatený*ÚverJeDobrý,ČísloPlatby,""), "")</f>
        <v/>
      </c>
      <c r="C229" s="10">
        <f ca="1">IFERROR(IF(ÚverNieJeSplatený*ÚverJeDobrý,DátumPlatby,PočiatočnýDátumÚveru), PočiatočnýDátumÚveru)</f>
        <v>45174</v>
      </c>
      <c r="D229" s="8" t="str">
        <f ca="1">IFERROR(IF(ÚverNieJeSplatený*ÚverJeDobrý,HodnotaÚveru,""), "")</f>
        <v/>
      </c>
      <c r="E229" s="8">
        <f ca="1">IFERROR(IF(ÚverNieJeSplatený*ÚverJeDobrý,MesačnáSplátka,0), 0)</f>
        <v>0</v>
      </c>
      <c r="F229" s="8">
        <f ca="1">IFERROR(IF(ÚverNieJeSplatený*ÚverJeDobrý,Istina,0), 0)</f>
        <v>0</v>
      </c>
      <c r="G229" s="8">
        <f ca="1">IFERROR(IF(ÚverNieJeSplatený*ÚverJeDobrý,SumaÚrokov,0), 0)</f>
        <v>0</v>
      </c>
      <c r="H229" s="8">
        <f ca="1">IFERROR(IF(ÚverNieJeSplatený*ÚverJeDobrý,KonečnýZostatok,0), 0)</f>
        <v>0</v>
      </c>
    </row>
    <row r="230" spans="2:8" ht="20.100000000000001" customHeight="1" x14ac:dyDescent="0.2">
      <c r="B230" s="9" t="str">
        <f ca="1">IFERROR(IF(ÚverNieJeSplatený*ÚverJeDobrý,ČísloPlatby,""), "")</f>
        <v/>
      </c>
      <c r="C230" s="10">
        <f ca="1">IFERROR(IF(ÚverNieJeSplatený*ÚverJeDobrý,DátumPlatby,PočiatočnýDátumÚveru), PočiatočnýDátumÚveru)</f>
        <v>45174</v>
      </c>
      <c r="D230" s="8" t="str">
        <f ca="1">IFERROR(IF(ÚverNieJeSplatený*ÚverJeDobrý,HodnotaÚveru,""), "")</f>
        <v/>
      </c>
      <c r="E230" s="8">
        <f ca="1">IFERROR(IF(ÚverNieJeSplatený*ÚverJeDobrý,MesačnáSplátka,0), 0)</f>
        <v>0</v>
      </c>
      <c r="F230" s="8">
        <f ca="1">IFERROR(IF(ÚverNieJeSplatený*ÚverJeDobrý,Istina,0), 0)</f>
        <v>0</v>
      </c>
      <c r="G230" s="8">
        <f ca="1">IFERROR(IF(ÚverNieJeSplatený*ÚverJeDobrý,SumaÚrokov,0), 0)</f>
        <v>0</v>
      </c>
      <c r="H230" s="8">
        <f ca="1">IFERROR(IF(ÚverNieJeSplatený*ÚverJeDobrý,KonečnýZostatok,0), 0)</f>
        <v>0</v>
      </c>
    </row>
    <row r="231" spans="2:8" ht="20.100000000000001" customHeight="1" x14ac:dyDescent="0.2">
      <c r="B231" s="9" t="str">
        <f ca="1">IFERROR(IF(ÚverNieJeSplatený*ÚverJeDobrý,ČísloPlatby,""), "")</f>
        <v/>
      </c>
      <c r="C231" s="10">
        <f ca="1">IFERROR(IF(ÚverNieJeSplatený*ÚverJeDobrý,DátumPlatby,PočiatočnýDátumÚveru), PočiatočnýDátumÚveru)</f>
        <v>45174</v>
      </c>
      <c r="D231" s="8" t="str">
        <f ca="1">IFERROR(IF(ÚverNieJeSplatený*ÚverJeDobrý,HodnotaÚveru,""), "")</f>
        <v/>
      </c>
      <c r="E231" s="8">
        <f ca="1">IFERROR(IF(ÚverNieJeSplatený*ÚverJeDobrý,MesačnáSplátka,0), 0)</f>
        <v>0</v>
      </c>
      <c r="F231" s="8">
        <f ca="1">IFERROR(IF(ÚverNieJeSplatený*ÚverJeDobrý,Istina,0), 0)</f>
        <v>0</v>
      </c>
      <c r="G231" s="8">
        <f ca="1">IFERROR(IF(ÚverNieJeSplatený*ÚverJeDobrý,SumaÚrokov,0), 0)</f>
        <v>0</v>
      </c>
      <c r="H231" s="8">
        <f ca="1">IFERROR(IF(ÚverNieJeSplatený*ÚverJeDobrý,KonečnýZostatok,0), 0)</f>
        <v>0</v>
      </c>
    </row>
    <row r="232" spans="2:8" ht="20.100000000000001" customHeight="1" x14ac:dyDescent="0.2">
      <c r="B232" s="9" t="str">
        <f ca="1">IFERROR(IF(ÚverNieJeSplatený*ÚverJeDobrý,ČísloPlatby,""), "")</f>
        <v/>
      </c>
      <c r="C232" s="10">
        <f ca="1">IFERROR(IF(ÚverNieJeSplatený*ÚverJeDobrý,DátumPlatby,PočiatočnýDátumÚveru), PočiatočnýDátumÚveru)</f>
        <v>45174</v>
      </c>
      <c r="D232" s="8" t="str">
        <f ca="1">IFERROR(IF(ÚverNieJeSplatený*ÚverJeDobrý,HodnotaÚveru,""), "")</f>
        <v/>
      </c>
      <c r="E232" s="8">
        <f ca="1">IFERROR(IF(ÚverNieJeSplatený*ÚverJeDobrý,MesačnáSplátka,0), 0)</f>
        <v>0</v>
      </c>
      <c r="F232" s="8">
        <f ca="1">IFERROR(IF(ÚverNieJeSplatený*ÚverJeDobrý,Istina,0), 0)</f>
        <v>0</v>
      </c>
      <c r="G232" s="8">
        <f ca="1">IFERROR(IF(ÚverNieJeSplatený*ÚverJeDobrý,SumaÚrokov,0), 0)</f>
        <v>0</v>
      </c>
      <c r="H232" s="8">
        <f ca="1">IFERROR(IF(ÚverNieJeSplatený*ÚverJeDobrý,KonečnýZostatok,0), 0)</f>
        <v>0</v>
      </c>
    </row>
    <row r="233" spans="2:8" ht="20.100000000000001" customHeight="1" x14ac:dyDescent="0.2">
      <c r="B233" s="9" t="str">
        <f ca="1">IFERROR(IF(ÚverNieJeSplatený*ÚverJeDobrý,ČísloPlatby,""), "")</f>
        <v/>
      </c>
      <c r="C233" s="10">
        <f ca="1">IFERROR(IF(ÚverNieJeSplatený*ÚverJeDobrý,DátumPlatby,PočiatočnýDátumÚveru), PočiatočnýDátumÚveru)</f>
        <v>45174</v>
      </c>
      <c r="D233" s="8" t="str">
        <f ca="1">IFERROR(IF(ÚverNieJeSplatený*ÚverJeDobrý,HodnotaÚveru,""), "")</f>
        <v/>
      </c>
      <c r="E233" s="8">
        <f ca="1">IFERROR(IF(ÚverNieJeSplatený*ÚverJeDobrý,MesačnáSplátka,0), 0)</f>
        <v>0</v>
      </c>
      <c r="F233" s="8">
        <f ca="1">IFERROR(IF(ÚverNieJeSplatený*ÚverJeDobrý,Istina,0), 0)</f>
        <v>0</v>
      </c>
      <c r="G233" s="8">
        <f ca="1">IFERROR(IF(ÚverNieJeSplatený*ÚverJeDobrý,SumaÚrokov,0), 0)</f>
        <v>0</v>
      </c>
      <c r="H233" s="8">
        <f ca="1">IFERROR(IF(ÚverNieJeSplatený*ÚverJeDobrý,KonečnýZostatok,0), 0)</f>
        <v>0</v>
      </c>
    </row>
    <row r="234" spans="2:8" ht="20.100000000000001" customHeight="1" x14ac:dyDescent="0.2">
      <c r="B234" s="9" t="str">
        <f ca="1">IFERROR(IF(ÚverNieJeSplatený*ÚverJeDobrý,ČísloPlatby,""), "")</f>
        <v/>
      </c>
      <c r="C234" s="10">
        <f ca="1">IFERROR(IF(ÚverNieJeSplatený*ÚverJeDobrý,DátumPlatby,PočiatočnýDátumÚveru), PočiatočnýDátumÚveru)</f>
        <v>45174</v>
      </c>
      <c r="D234" s="8" t="str">
        <f ca="1">IFERROR(IF(ÚverNieJeSplatený*ÚverJeDobrý,HodnotaÚveru,""), "")</f>
        <v/>
      </c>
      <c r="E234" s="8">
        <f ca="1">IFERROR(IF(ÚverNieJeSplatený*ÚverJeDobrý,MesačnáSplátka,0), 0)</f>
        <v>0</v>
      </c>
      <c r="F234" s="8">
        <f ca="1">IFERROR(IF(ÚverNieJeSplatený*ÚverJeDobrý,Istina,0), 0)</f>
        <v>0</v>
      </c>
      <c r="G234" s="8">
        <f ca="1">IFERROR(IF(ÚverNieJeSplatený*ÚverJeDobrý,SumaÚrokov,0), 0)</f>
        <v>0</v>
      </c>
      <c r="H234" s="8">
        <f ca="1">IFERROR(IF(ÚverNieJeSplatený*ÚverJeDobrý,KonečnýZostatok,0), 0)</f>
        <v>0</v>
      </c>
    </row>
    <row r="235" spans="2:8" ht="20.100000000000001" customHeight="1" x14ac:dyDescent="0.2">
      <c r="B235" s="9" t="str">
        <f ca="1">IFERROR(IF(ÚverNieJeSplatený*ÚverJeDobrý,ČísloPlatby,""), "")</f>
        <v/>
      </c>
      <c r="C235" s="10">
        <f ca="1">IFERROR(IF(ÚverNieJeSplatený*ÚverJeDobrý,DátumPlatby,PočiatočnýDátumÚveru), PočiatočnýDátumÚveru)</f>
        <v>45174</v>
      </c>
      <c r="D235" s="8" t="str">
        <f ca="1">IFERROR(IF(ÚverNieJeSplatený*ÚverJeDobrý,HodnotaÚveru,""), "")</f>
        <v/>
      </c>
      <c r="E235" s="8">
        <f ca="1">IFERROR(IF(ÚverNieJeSplatený*ÚverJeDobrý,MesačnáSplátka,0), 0)</f>
        <v>0</v>
      </c>
      <c r="F235" s="8">
        <f ca="1">IFERROR(IF(ÚverNieJeSplatený*ÚverJeDobrý,Istina,0), 0)</f>
        <v>0</v>
      </c>
      <c r="G235" s="8">
        <f ca="1">IFERROR(IF(ÚverNieJeSplatený*ÚverJeDobrý,SumaÚrokov,0), 0)</f>
        <v>0</v>
      </c>
      <c r="H235" s="8">
        <f ca="1">IFERROR(IF(ÚverNieJeSplatený*ÚverJeDobrý,KonečnýZostatok,0), 0)</f>
        <v>0</v>
      </c>
    </row>
    <row r="236" spans="2:8" ht="20.100000000000001" customHeight="1" x14ac:dyDescent="0.2">
      <c r="B236" s="9" t="str">
        <f ca="1">IFERROR(IF(ÚverNieJeSplatený*ÚverJeDobrý,ČísloPlatby,""), "")</f>
        <v/>
      </c>
      <c r="C236" s="10">
        <f ca="1">IFERROR(IF(ÚverNieJeSplatený*ÚverJeDobrý,DátumPlatby,PočiatočnýDátumÚveru), PočiatočnýDátumÚveru)</f>
        <v>45174</v>
      </c>
      <c r="D236" s="8" t="str">
        <f ca="1">IFERROR(IF(ÚverNieJeSplatený*ÚverJeDobrý,HodnotaÚveru,""), "")</f>
        <v/>
      </c>
      <c r="E236" s="8">
        <f ca="1">IFERROR(IF(ÚverNieJeSplatený*ÚverJeDobrý,MesačnáSplátka,0), 0)</f>
        <v>0</v>
      </c>
      <c r="F236" s="8">
        <f ca="1">IFERROR(IF(ÚverNieJeSplatený*ÚverJeDobrý,Istina,0), 0)</f>
        <v>0</v>
      </c>
      <c r="G236" s="8">
        <f ca="1">IFERROR(IF(ÚverNieJeSplatený*ÚverJeDobrý,SumaÚrokov,0), 0)</f>
        <v>0</v>
      </c>
      <c r="H236" s="8">
        <f ca="1">IFERROR(IF(ÚverNieJeSplatený*ÚverJeDobrý,KonečnýZostatok,0), 0)</f>
        <v>0</v>
      </c>
    </row>
    <row r="237" spans="2:8" ht="20.100000000000001" customHeight="1" x14ac:dyDescent="0.2">
      <c r="B237" s="9" t="str">
        <f ca="1">IFERROR(IF(ÚverNieJeSplatený*ÚverJeDobrý,ČísloPlatby,""), "")</f>
        <v/>
      </c>
      <c r="C237" s="10">
        <f ca="1">IFERROR(IF(ÚverNieJeSplatený*ÚverJeDobrý,DátumPlatby,PočiatočnýDátumÚveru), PočiatočnýDátumÚveru)</f>
        <v>45174</v>
      </c>
      <c r="D237" s="8" t="str">
        <f ca="1">IFERROR(IF(ÚverNieJeSplatený*ÚverJeDobrý,HodnotaÚveru,""), "")</f>
        <v/>
      </c>
      <c r="E237" s="8">
        <f ca="1">IFERROR(IF(ÚverNieJeSplatený*ÚverJeDobrý,MesačnáSplátka,0), 0)</f>
        <v>0</v>
      </c>
      <c r="F237" s="8">
        <f ca="1">IFERROR(IF(ÚverNieJeSplatený*ÚverJeDobrý,Istina,0), 0)</f>
        <v>0</v>
      </c>
      <c r="G237" s="8">
        <f ca="1">IFERROR(IF(ÚverNieJeSplatený*ÚverJeDobrý,SumaÚrokov,0), 0)</f>
        <v>0</v>
      </c>
      <c r="H237" s="8">
        <f ca="1">IFERROR(IF(ÚverNieJeSplatený*ÚverJeDobrý,KonečnýZostatok,0), 0)</f>
        <v>0</v>
      </c>
    </row>
    <row r="238" spans="2:8" ht="20.100000000000001" customHeight="1" x14ac:dyDescent="0.2">
      <c r="B238" s="9" t="str">
        <f ca="1">IFERROR(IF(ÚverNieJeSplatený*ÚverJeDobrý,ČísloPlatby,""), "")</f>
        <v/>
      </c>
      <c r="C238" s="10">
        <f ca="1">IFERROR(IF(ÚverNieJeSplatený*ÚverJeDobrý,DátumPlatby,PočiatočnýDátumÚveru), PočiatočnýDátumÚveru)</f>
        <v>45174</v>
      </c>
      <c r="D238" s="8" t="str">
        <f ca="1">IFERROR(IF(ÚverNieJeSplatený*ÚverJeDobrý,HodnotaÚveru,""), "")</f>
        <v/>
      </c>
      <c r="E238" s="8">
        <f ca="1">IFERROR(IF(ÚverNieJeSplatený*ÚverJeDobrý,MesačnáSplátka,0), 0)</f>
        <v>0</v>
      </c>
      <c r="F238" s="8">
        <f ca="1">IFERROR(IF(ÚverNieJeSplatený*ÚverJeDobrý,Istina,0), 0)</f>
        <v>0</v>
      </c>
      <c r="G238" s="8">
        <f ca="1">IFERROR(IF(ÚverNieJeSplatený*ÚverJeDobrý,SumaÚrokov,0), 0)</f>
        <v>0</v>
      </c>
      <c r="H238" s="8">
        <f ca="1">IFERROR(IF(ÚverNieJeSplatený*ÚverJeDobrý,KonečnýZostatok,0), 0)</f>
        <v>0</v>
      </c>
    </row>
    <row r="239" spans="2:8" ht="20.100000000000001" customHeight="1" x14ac:dyDescent="0.2">
      <c r="B239" s="9" t="str">
        <f ca="1">IFERROR(IF(ÚverNieJeSplatený*ÚverJeDobrý,ČísloPlatby,""), "")</f>
        <v/>
      </c>
      <c r="C239" s="10">
        <f ca="1">IFERROR(IF(ÚverNieJeSplatený*ÚverJeDobrý,DátumPlatby,PočiatočnýDátumÚveru), PočiatočnýDátumÚveru)</f>
        <v>45174</v>
      </c>
      <c r="D239" s="8" t="str">
        <f ca="1">IFERROR(IF(ÚverNieJeSplatený*ÚverJeDobrý,HodnotaÚveru,""), "")</f>
        <v/>
      </c>
      <c r="E239" s="8">
        <f ca="1">IFERROR(IF(ÚverNieJeSplatený*ÚverJeDobrý,MesačnáSplátka,0), 0)</f>
        <v>0</v>
      </c>
      <c r="F239" s="8">
        <f ca="1">IFERROR(IF(ÚverNieJeSplatený*ÚverJeDobrý,Istina,0), 0)</f>
        <v>0</v>
      </c>
      <c r="G239" s="8">
        <f ca="1">IFERROR(IF(ÚverNieJeSplatený*ÚverJeDobrý,SumaÚrokov,0), 0)</f>
        <v>0</v>
      </c>
      <c r="H239" s="8">
        <f ca="1">IFERROR(IF(ÚverNieJeSplatený*ÚverJeDobrý,KonečnýZostatok,0), 0)</f>
        <v>0</v>
      </c>
    </row>
    <row r="240" spans="2:8" ht="20.100000000000001" customHeight="1" x14ac:dyDescent="0.2">
      <c r="B240" s="9" t="str">
        <f ca="1">IFERROR(IF(ÚverNieJeSplatený*ÚverJeDobrý,ČísloPlatby,""), "")</f>
        <v/>
      </c>
      <c r="C240" s="10">
        <f ca="1">IFERROR(IF(ÚverNieJeSplatený*ÚverJeDobrý,DátumPlatby,PočiatočnýDátumÚveru), PočiatočnýDátumÚveru)</f>
        <v>45174</v>
      </c>
      <c r="D240" s="8" t="str">
        <f ca="1">IFERROR(IF(ÚverNieJeSplatený*ÚverJeDobrý,HodnotaÚveru,""), "")</f>
        <v/>
      </c>
      <c r="E240" s="8">
        <f ca="1">IFERROR(IF(ÚverNieJeSplatený*ÚverJeDobrý,MesačnáSplátka,0), 0)</f>
        <v>0</v>
      </c>
      <c r="F240" s="8">
        <f ca="1">IFERROR(IF(ÚverNieJeSplatený*ÚverJeDobrý,Istina,0), 0)</f>
        <v>0</v>
      </c>
      <c r="G240" s="8">
        <f ca="1">IFERROR(IF(ÚverNieJeSplatený*ÚverJeDobrý,SumaÚrokov,0), 0)</f>
        <v>0</v>
      </c>
      <c r="H240" s="8">
        <f ca="1">IFERROR(IF(ÚverNieJeSplatený*ÚverJeDobrý,KonečnýZostatok,0), 0)</f>
        <v>0</v>
      </c>
    </row>
    <row r="241" spans="2:8" ht="20.100000000000001" customHeight="1" x14ac:dyDescent="0.2">
      <c r="B241" s="9" t="str">
        <f ca="1">IFERROR(IF(ÚverNieJeSplatený*ÚverJeDobrý,ČísloPlatby,""), "")</f>
        <v/>
      </c>
      <c r="C241" s="10">
        <f ca="1">IFERROR(IF(ÚverNieJeSplatený*ÚverJeDobrý,DátumPlatby,PočiatočnýDátumÚveru), PočiatočnýDátumÚveru)</f>
        <v>45174</v>
      </c>
      <c r="D241" s="8" t="str">
        <f ca="1">IFERROR(IF(ÚverNieJeSplatený*ÚverJeDobrý,HodnotaÚveru,""), "")</f>
        <v/>
      </c>
      <c r="E241" s="8">
        <f ca="1">IFERROR(IF(ÚverNieJeSplatený*ÚverJeDobrý,MesačnáSplátka,0), 0)</f>
        <v>0</v>
      </c>
      <c r="F241" s="8">
        <f ca="1">IFERROR(IF(ÚverNieJeSplatený*ÚverJeDobrý,Istina,0), 0)</f>
        <v>0</v>
      </c>
      <c r="G241" s="8">
        <f ca="1">IFERROR(IF(ÚverNieJeSplatený*ÚverJeDobrý,SumaÚrokov,0), 0)</f>
        <v>0</v>
      </c>
      <c r="H241" s="8">
        <f ca="1">IFERROR(IF(ÚverNieJeSplatený*ÚverJeDobrý,KonečnýZostatok,0), 0)</f>
        <v>0</v>
      </c>
    </row>
    <row r="242" spans="2:8" ht="20.100000000000001" customHeight="1" x14ac:dyDescent="0.2">
      <c r="B242" s="9" t="str">
        <f ca="1">IFERROR(IF(ÚverNieJeSplatený*ÚverJeDobrý,ČísloPlatby,""), "")</f>
        <v/>
      </c>
      <c r="C242" s="10">
        <f ca="1">IFERROR(IF(ÚverNieJeSplatený*ÚverJeDobrý,DátumPlatby,PočiatočnýDátumÚveru), PočiatočnýDátumÚveru)</f>
        <v>45174</v>
      </c>
      <c r="D242" s="8" t="str">
        <f ca="1">IFERROR(IF(ÚverNieJeSplatený*ÚverJeDobrý,HodnotaÚveru,""), "")</f>
        <v/>
      </c>
      <c r="E242" s="8">
        <f ca="1">IFERROR(IF(ÚverNieJeSplatený*ÚverJeDobrý,MesačnáSplátka,0), 0)</f>
        <v>0</v>
      </c>
      <c r="F242" s="8">
        <f ca="1">IFERROR(IF(ÚverNieJeSplatený*ÚverJeDobrý,Istina,0), 0)</f>
        <v>0</v>
      </c>
      <c r="G242" s="8">
        <f ca="1">IFERROR(IF(ÚverNieJeSplatený*ÚverJeDobrý,SumaÚrokov,0), 0)</f>
        <v>0</v>
      </c>
      <c r="H242" s="8">
        <f ca="1">IFERROR(IF(ÚverNieJeSplatený*ÚverJeDobrý,KonečnýZostatok,0), 0)</f>
        <v>0</v>
      </c>
    </row>
    <row r="243" spans="2:8" ht="20.100000000000001" customHeight="1" x14ac:dyDescent="0.2">
      <c r="B243" s="9" t="str">
        <f ca="1">IFERROR(IF(ÚverNieJeSplatený*ÚverJeDobrý,ČísloPlatby,""), "")</f>
        <v/>
      </c>
      <c r="C243" s="10">
        <f ca="1">IFERROR(IF(ÚverNieJeSplatený*ÚverJeDobrý,DátumPlatby,PočiatočnýDátumÚveru), PočiatočnýDátumÚveru)</f>
        <v>45174</v>
      </c>
      <c r="D243" s="8" t="str">
        <f ca="1">IFERROR(IF(ÚverNieJeSplatený*ÚverJeDobrý,HodnotaÚveru,""), "")</f>
        <v/>
      </c>
      <c r="E243" s="8">
        <f ca="1">IFERROR(IF(ÚverNieJeSplatený*ÚverJeDobrý,MesačnáSplátka,0), 0)</f>
        <v>0</v>
      </c>
      <c r="F243" s="8">
        <f ca="1">IFERROR(IF(ÚverNieJeSplatený*ÚverJeDobrý,Istina,0), 0)</f>
        <v>0</v>
      </c>
      <c r="G243" s="8">
        <f ca="1">IFERROR(IF(ÚverNieJeSplatený*ÚverJeDobrý,SumaÚrokov,0), 0)</f>
        <v>0</v>
      </c>
      <c r="H243" s="8">
        <f ca="1">IFERROR(IF(ÚverNieJeSplatený*ÚverJeDobrý,KonečnýZostatok,0), 0)</f>
        <v>0</v>
      </c>
    </row>
    <row r="244" spans="2:8" ht="20.100000000000001" customHeight="1" x14ac:dyDescent="0.2">
      <c r="B244" s="9" t="str">
        <f ca="1">IFERROR(IF(ÚverNieJeSplatený*ÚverJeDobrý,ČísloPlatby,""), "")</f>
        <v/>
      </c>
      <c r="C244" s="10">
        <f ca="1">IFERROR(IF(ÚverNieJeSplatený*ÚverJeDobrý,DátumPlatby,PočiatočnýDátumÚveru), PočiatočnýDátumÚveru)</f>
        <v>45174</v>
      </c>
      <c r="D244" s="8" t="str">
        <f ca="1">IFERROR(IF(ÚverNieJeSplatený*ÚverJeDobrý,HodnotaÚveru,""), "")</f>
        <v/>
      </c>
      <c r="E244" s="8">
        <f ca="1">IFERROR(IF(ÚverNieJeSplatený*ÚverJeDobrý,MesačnáSplátka,0), 0)</f>
        <v>0</v>
      </c>
      <c r="F244" s="8">
        <f ca="1">IFERROR(IF(ÚverNieJeSplatený*ÚverJeDobrý,Istina,0), 0)</f>
        <v>0</v>
      </c>
      <c r="G244" s="8">
        <f ca="1">IFERROR(IF(ÚverNieJeSplatený*ÚverJeDobrý,SumaÚrokov,0), 0)</f>
        <v>0</v>
      </c>
      <c r="H244" s="8">
        <f ca="1">IFERROR(IF(ÚverNieJeSplatený*ÚverJeDobrý,KonečnýZostatok,0), 0)</f>
        <v>0</v>
      </c>
    </row>
    <row r="245" spans="2:8" ht="20.100000000000001" customHeight="1" x14ac:dyDescent="0.2">
      <c r="B245" s="9" t="str">
        <f ca="1">IFERROR(IF(ÚverNieJeSplatený*ÚverJeDobrý,ČísloPlatby,""), "")</f>
        <v/>
      </c>
      <c r="C245" s="10">
        <f ca="1">IFERROR(IF(ÚverNieJeSplatený*ÚverJeDobrý,DátumPlatby,PočiatočnýDátumÚveru), PočiatočnýDátumÚveru)</f>
        <v>45174</v>
      </c>
      <c r="D245" s="8" t="str">
        <f ca="1">IFERROR(IF(ÚverNieJeSplatený*ÚverJeDobrý,HodnotaÚveru,""), "")</f>
        <v/>
      </c>
      <c r="E245" s="8">
        <f ca="1">IFERROR(IF(ÚverNieJeSplatený*ÚverJeDobrý,MesačnáSplátka,0), 0)</f>
        <v>0</v>
      </c>
      <c r="F245" s="8">
        <f ca="1">IFERROR(IF(ÚverNieJeSplatený*ÚverJeDobrý,Istina,0), 0)</f>
        <v>0</v>
      </c>
      <c r="G245" s="8">
        <f ca="1">IFERROR(IF(ÚverNieJeSplatený*ÚverJeDobrý,SumaÚrokov,0), 0)</f>
        <v>0</v>
      </c>
      <c r="H245" s="8">
        <f ca="1">IFERROR(IF(ÚverNieJeSplatený*ÚverJeDobrý,KonečnýZostatok,0), 0)</f>
        <v>0</v>
      </c>
    </row>
    <row r="246" spans="2:8" ht="20.100000000000001" customHeight="1" x14ac:dyDescent="0.2">
      <c r="B246" s="9" t="str">
        <f ca="1">IFERROR(IF(ÚverNieJeSplatený*ÚverJeDobrý,ČísloPlatby,""), "")</f>
        <v/>
      </c>
      <c r="C246" s="10">
        <f ca="1">IFERROR(IF(ÚverNieJeSplatený*ÚverJeDobrý,DátumPlatby,PočiatočnýDátumÚveru), PočiatočnýDátumÚveru)</f>
        <v>45174</v>
      </c>
      <c r="D246" s="8" t="str">
        <f ca="1">IFERROR(IF(ÚverNieJeSplatený*ÚverJeDobrý,HodnotaÚveru,""), "")</f>
        <v/>
      </c>
      <c r="E246" s="8">
        <f ca="1">IFERROR(IF(ÚverNieJeSplatený*ÚverJeDobrý,MesačnáSplátka,0), 0)</f>
        <v>0</v>
      </c>
      <c r="F246" s="8">
        <f ca="1">IFERROR(IF(ÚverNieJeSplatený*ÚverJeDobrý,Istina,0), 0)</f>
        <v>0</v>
      </c>
      <c r="G246" s="8">
        <f ca="1">IFERROR(IF(ÚverNieJeSplatený*ÚverJeDobrý,SumaÚrokov,0), 0)</f>
        <v>0</v>
      </c>
      <c r="H246" s="8">
        <f ca="1">IFERROR(IF(ÚverNieJeSplatený*ÚverJeDobrý,KonečnýZostatok,0), 0)</f>
        <v>0</v>
      </c>
    </row>
    <row r="247" spans="2:8" ht="20.100000000000001" customHeight="1" x14ac:dyDescent="0.2">
      <c r="B247" s="9" t="str">
        <f ca="1">IFERROR(IF(ÚverNieJeSplatený*ÚverJeDobrý,ČísloPlatby,""), "")</f>
        <v/>
      </c>
      <c r="C247" s="10">
        <f ca="1">IFERROR(IF(ÚverNieJeSplatený*ÚverJeDobrý,DátumPlatby,PočiatočnýDátumÚveru), PočiatočnýDátumÚveru)</f>
        <v>45174</v>
      </c>
      <c r="D247" s="8" t="str">
        <f ca="1">IFERROR(IF(ÚverNieJeSplatený*ÚverJeDobrý,HodnotaÚveru,""), "")</f>
        <v/>
      </c>
      <c r="E247" s="8">
        <f ca="1">IFERROR(IF(ÚverNieJeSplatený*ÚverJeDobrý,MesačnáSplátka,0), 0)</f>
        <v>0</v>
      </c>
      <c r="F247" s="8">
        <f ca="1">IFERROR(IF(ÚverNieJeSplatený*ÚverJeDobrý,Istina,0), 0)</f>
        <v>0</v>
      </c>
      <c r="G247" s="8">
        <f ca="1">IFERROR(IF(ÚverNieJeSplatený*ÚverJeDobrý,SumaÚrokov,0), 0)</f>
        <v>0</v>
      </c>
      <c r="H247" s="8">
        <f ca="1">IFERROR(IF(ÚverNieJeSplatený*ÚverJeDobrý,KonečnýZostatok,0), 0)</f>
        <v>0</v>
      </c>
    </row>
    <row r="248" spans="2:8" ht="20.100000000000001" customHeight="1" x14ac:dyDescent="0.2">
      <c r="B248" s="9" t="str">
        <f ca="1">IFERROR(IF(ÚverNieJeSplatený*ÚverJeDobrý,ČísloPlatby,""), "")</f>
        <v/>
      </c>
      <c r="C248" s="10">
        <f ca="1">IFERROR(IF(ÚverNieJeSplatený*ÚverJeDobrý,DátumPlatby,PočiatočnýDátumÚveru), PočiatočnýDátumÚveru)</f>
        <v>45174</v>
      </c>
      <c r="D248" s="8" t="str">
        <f ca="1">IFERROR(IF(ÚverNieJeSplatený*ÚverJeDobrý,HodnotaÚveru,""), "")</f>
        <v/>
      </c>
      <c r="E248" s="8">
        <f ca="1">IFERROR(IF(ÚverNieJeSplatený*ÚverJeDobrý,MesačnáSplátka,0), 0)</f>
        <v>0</v>
      </c>
      <c r="F248" s="8">
        <f ca="1">IFERROR(IF(ÚverNieJeSplatený*ÚverJeDobrý,Istina,0), 0)</f>
        <v>0</v>
      </c>
      <c r="G248" s="8">
        <f ca="1">IFERROR(IF(ÚverNieJeSplatený*ÚverJeDobrý,SumaÚrokov,0), 0)</f>
        <v>0</v>
      </c>
      <c r="H248" s="8">
        <f ca="1">IFERROR(IF(ÚverNieJeSplatený*ÚverJeDobrý,KonečnýZostatok,0), 0)</f>
        <v>0</v>
      </c>
    </row>
    <row r="249" spans="2:8" ht="20.100000000000001" customHeight="1" x14ac:dyDescent="0.2">
      <c r="B249" s="9" t="str">
        <f ca="1">IFERROR(IF(ÚverNieJeSplatený*ÚverJeDobrý,ČísloPlatby,""), "")</f>
        <v/>
      </c>
      <c r="C249" s="10">
        <f ca="1">IFERROR(IF(ÚverNieJeSplatený*ÚverJeDobrý,DátumPlatby,PočiatočnýDátumÚveru), PočiatočnýDátumÚveru)</f>
        <v>45174</v>
      </c>
      <c r="D249" s="8" t="str">
        <f ca="1">IFERROR(IF(ÚverNieJeSplatený*ÚverJeDobrý,HodnotaÚveru,""), "")</f>
        <v/>
      </c>
      <c r="E249" s="8">
        <f ca="1">IFERROR(IF(ÚverNieJeSplatený*ÚverJeDobrý,MesačnáSplátka,0), 0)</f>
        <v>0</v>
      </c>
      <c r="F249" s="8">
        <f ca="1">IFERROR(IF(ÚverNieJeSplatený*ÚverJeDobrý,Istina,0), 0)</f>
        <v>0</v>
      </c>
      <c r="G249" s="8">
        <f ca="1">IFERROR(IF(ÚverNieJeSplatený*ÚverJeDobrý,SumaÚrokov,0), 0)</f>
        <v>0</v>
      </c>
      <c r="H249" s="8">
        <f ca="1">IFERROR(IF(ÚverNieJeSplatený*ÚverJeDobrý,KonečnýZostatok,0), 0)</f>
        <v>0</v>
      </c>
    </row>
    <row r="250" spans="2:8" ht="20.100000000000001" customHeight="1" x14ac:dyDescent="0.2">
      <c r="B250" s="9" t="str">
        <f ca="1">IFERROR(IF(ÚverNieJeSplatený*ÚverJeDobrý,ČísloPlatby,""), "")</f>
        <v/>
      </c>
      <c r="C250" s="10">
        <f ca="1">IFERROR(IF(ÚverNieJeSplatený*ÚverJeDobrý,DátumPlatby,PočiatočnýDátumÚveru), PočiatočnýDátumÚveru)</f>
        <v>45174</v>
      </c>
      <c r="D250" s="8" t="str">
        <f ca="1">IFERROR(IF(ÚverNieJeSplatený*ÚverJeDobrý,HodnotaÚveru,""), "")</f>
        <v/>
      </c>
      <c r="E250" s="8">
        <f ca="1">IFERROR(IF(ÚverNieJeSplatený*ÚverJeDobrý,MesačnáSplátka,0), 0)</f>
        <v>0</v>
      </c>
      <c r="F250" s="8">
        <f ca="1">IFERROR(IF(ÚverNieJeSplatený*ÚverJeDobrý,Istina,0), 0)</f>
        <v>0</v>
      </c>
      <c r="G250" s="8">
        <f ca="1">IFERROR(IF(ÚverNieJeSplatený*ÚverJeDobrý,SumaÚrokov,0), 0)</f>
        <v>0</v>
      </c>
      <c r="H250" s="8">
        <f ca="1">IFERROR(IF(ÚverNieJeSplatený*ÚverJeDobrý,KonečnýZostatok,0), 0)</f>
        <v>0</v>
      </c>
    </row>
    <row r="251" spans="2:8" ht="20.100000000000001" customHeight="1" x14ac:dyDescent="0.2">
      <c r="B251" s="9" t="str">
        <f ca="1">IFERROR(IF(ÚverNieJeSplatený*ÚverJeDobrý,ČísloPlatby,""), "")</f>
        <v/>
      </c>
      <c r="C251" s="10">
        <f ca="1">IFERROR(IF(ÚverNieJeSplatený*ÚverJeDobrý,DátumPlatby,PočiatočnýDátumÚveru), PočiatočnýDátumÚveru)</f>
        <v>45174</v>
      </c>
      <c r="D251" s="8" t="str">
        <f ca="1">IFERROR(IF(ÚverNieJeSplatený*ÚverJeDobrý,HodnotaÚveru,""), "")</f>
        <v/>
      </c>
      <c r="E251" s="8">
        <f ca="1">IFERROR(IF(ÚverNieJeSplatený*ÚverJeDobrý,MesačnáSplátka,0), 0)</f>
        <v>0</v>
      </c>
      <c r="F251" s="8">
        <f ca="1">IFERROR(IF(ÚverNieJeSplatený*ÚverJeDobrý,Istina,0), 0)</f>
        <v>0</v>
      </c>
      <c r="G251" s="8">
        <f ca="1">IFERROR(IF(ÚverNieJeSplatený*ÚverJeDobrý,SumaÚrokov,0), 0)</f>
        <v>0</v>
      </c>
      <c r="H251" s="8">
        <f ca="1">IFERROR(IF(ÚverNieJeSplatený*ÚverJeDobrý,KonečnýZostatok,0), 0)</f>
        <v>0</v>
      </c>
    </row>
    <row r="252" spans="2:8" ht="20.100000000000001" customHeight="1" x14ac:dyDescent="0.2">
      <c r="B252" s="9" t="str">
        <f ca="1">IFERROR(IF(ÚverNieJeSplatený*ÚverJeDobrý,ČísloPlatby,""), "")</f>
        <v/>
      </c>
      <c r="C252" s="10">
        <f ca="1">IFERROR(IF(ÚverNieJeSplatený*ÚverJeDobrý,DátumPlatby,PočiatočnýDátumÚveru), PočiatočnýDátumÚveru)</f>
        <v>45174</v>
      </c>
      <c r="D252" s="8" t="str">
        <f ca="1">IFERROR(IF(ÚverNieJeSplatený*ÚverJeDobrý,HodnotaÚveru,""), "")</f>
        <v/>
      </c>
      <c r="E252" s="8">
        <f ca="1">IFERROR(IF(ÚverNieJeSplatený*ÚverJeDobrý,MesačnáSplátka,0), 0)</f>
        <v>0</v>
      </c>
      <c r="F252" s="8">
        <f ca="1">IFERROR(IF(ÚverNieJeSplatený*ÚverJeDobrý,Istina,0), 0)</f>
        <v>0</v>
      </c>
      <c r="G252" s="8">
        <f ca="1">IFERROR(IF(ÚverNieJeSplatený*ÚverJeDobrý,SumaÚrokov,0), 0)</f>
        <v>0</v>
      </c>
      <c r="H252" s="8">
        <f ca="1">IFERROR(IF(ÚverNieJeSplatený*ÚverJeDobrý,KonečnýZostatok,0), 0)</f>
        <v>0</v>
      </c>
    </row>
    <row r="253" spans="2:8" ht="20.100000000000001" customHeight="1" x14ac:dyDescent="0.2">
      <c r="B253" s="9" t="str">
        <f ca="1">IFERROR(IF(ÚverNieJeSplatený*ÚverJeDobrý,ČísloPlatby,""), "")</f>
        <v/>
      </c>
      <c r="C253" s="10">
        <f ca="1">IFERROR(IF(ÚverNieJeSplatený*ÚverJeDobrý,DátumPlatby,PočiatočnýDátumÚveru), PočiatočnýDátumÚveru)</f>
        <v>45174</v>
      </c>
      <c r="D253" s="8" t="str">
        <f ca="1">IFERROR(IF(ÚverNieJeSplatený*ÚverJeDobrý,HodnotaÚveru,""), "")</f>
        <v/>
      </c>
      <c r="E253" s="8">
        <f ca="1">IFERROR(IF(ÚverNieJeSplatený*ÚverJeDobrý,MesačnáSplátka,0), 0)</f>
        <v>0</v>
      </c>
      <c r="F253" s="8">
        <f ca="1">IFERROR(IF(ÚverNieJeSplatený*ÚverJeDobrý,Istina,0), 0)</f>
        <v>0</v>
      </c>
      <c r="G253" s="8">
        <f ca="1">IFERROR(IF(ÚverNieJeSplatený*ÚverJeDobrý,SumaÚrokov,0), 0)</f>
        <v>0</v>
      </c>
      <c r="H253" s="8">
        <f ca="1">IFERROR(IF(ÚverNieJeSplatený*ÚverJeDobrý,KonečnýZostatok,0), 0)</f>
        <v>0</v>
      </c>
    </row>
    <row r="254" spans="2:8" ht="20.100000000000001" customHeight="1" x14ac:dyDescent="0.2">
      <c r="B254" s="9" t="str">
        <f ca="1">IFERROR(IF(ÚverNieJeSplatený*ÚverJeDobrý,ČísloPlatby,""), "")</f>
        <v/>
      </c>
      <c r="C254" s="10">
        <f ca="1">IFERROR(IF(ÚverNieJeSplatený*ÚverJeDobrý,DátumPlatby,PočiatočnýDátumÚveru), PočiatočnýDátumÚveru)</f>
        <v>45174</v>
      </c>
      <c r="D254" s="8" t="str">
        <f ca="1">IFERROR(IF(ÚverNieJeSplatený*ÚverJeDobrý,HodnotaÚveru,""), "")</f>
        <v/>
      </c>
      <c r="E254" s="8">
        <f ca="1">IFERROR(IF(ÚverNieJeSplatený*ÚverJeDobrý,MesačnáSplátka,0), 0)</f>
        <v>0</v>
      </c>
      <c r="F254" s="8">
        <f ca="1">IFERROR(IF(ÚverNieJeSplatený*ÚverJeDobrý,Istina,0), 0)</f>
        <v>0</v>
      </c>
      <c r="G254" s="8">
        <f ca="1">IFERROR(IF(ÚverNieJeSplatený*ÚverJeDobrý,SumaÚrokov,0), 0)</f>
        <v>0</v>
      </c>
      <c r="H254" s="8">
        <f ca="1">IFERROR(IF(ÚverNieJeSplatený*ÚverJeDobrý,KonečnýZostatok,0), 0)</f>
        <v>0</v>
      </c>
    </row>
    <row r="255" spans="2:8" ht="20.100000000000001" customHeight="1" x14ac:dyDescent="0.2">
      <c r="B255" s="9" t="str">
        <f ca="1">IFERROR(IF(ÚverNieJeSplatený*ÚverJeDobrý,ČísloPlatby,""), "")</f>
        <v/>
      </c>
      <c r="C255" s="10">
        <f ca="1">IFERROR(IF(ÚverNieJeSplatený*ÚverJeDobrý,DátumPlatby,PočiatočnýDátumÚveru), PočiatočnýDátumÚveru)</f>
        <v>45174</v>
      </c>
      <c r="D255" s="8" t="str">
        <f ca="1">IFERROR(IF(ÚverNieJeSplatený*ÚverJeDobrý,HodnotaÚveru,""), "")</f>
        <v/>
      </c>
      <c r="E255" s="8">
        <f ca="1">IFERROR(IF(ÚverNieJeSplatený*ÚverJeDobrý,MesačnáSplátka,0), 0)</f>
        <v>0</v>
      </c>
      <c r="F255" s="8">
        <f ca="1">IFERROR(IF(ÚverNieJeSplatený*ÚverJeDobrý,Istina,0), 0)</f>
        <v>0</v>
      </c>
      <c r="G255" s="8">
        <f ca="1">IFERROR(IF(ÚverNieJeSplatený*ÚverJeDobrý,SumaÚrokov,0), 0)</f>
        <v>0</v>
      </c>
      <c r="H255" s="8">
        <f ca="1">IFERROR(IF(ÚverNieJeSplatený*ÚverJeDobrý,KonečnýZostatok,0), 0)</f>
        <v>0</v>
      </c>
    </row>
    <row r="256" spans="2:8" ht="20.100000000000001" customHeight="1" x14ac:dyDescent="0.2">
      <c r="B256" s="9" t="str">
        <f ca="1">IFERROR(IF(ÚverNieJeSplatený*ÚverJeDobrý,ČísloPlatby,""), "")</f>
        <v/>
      </c>
      <c r="C256" s="10">
        <f ca="1">IFERROR(IF(ÚverNieJeSplatený*ÚverJeDobrý,DátumPlatby,PočiatočnýDátumÚveru), PočiatočnýDátumÚveru)</f>
        <v>45174</v>
      </c>
      <c r="D256" s="8" t="str">
        <f ca="1">IFERROR(IF(ÚverNieJeSplatený*ÚverJeDobrý,HodnotaÚveru,""), "")</f>
        <v/>
      </c>
      <c r="E256" s="8">
        <f ca="1">IFERROR(IF(ÚverNieJeSplatený*ÚverJeDobrý,MesačnáSplátka,0), 0)</f>
        <v>0</v>
      </c>
      <c r="F256" s="8">
        <f ca="1">IFERROR(IF(ÚverNieJeSplatený*ÚverJeDobrý,Istina,0), 0)</f>
        <v>0</v>
      </c>
      <c r="G256" s="8">
        <f ca="1">IFERROR(IF(ÚverNieJeSplatený*ÚverJeDobrý,SumaÚrokov,0), 0)</f>
        <v>0</v>
      </c>
      <c r="H256" s="8">
        <f ca="1">IFERROR(IF(ÚverNieJeSplatený*ÚverJeDobrý,KonečnýZostatok,0), 0)</f>
        <v>0</v>
      </c>
    </row>
    <row r="257" spans="2:8" ht="20.100000000000001" customHeight="1" x14ac:dyDescent="0.2">
      <c r="B257" s="9" t="str">
        <f ca="1">IFERROR(IF(ÚverNieJeSplatený*ÚverJeDobrý,ČísloPlatby,""), "")</f>
        <v/>
      </c>
      <c r="C257" s="10">
        <f ca="1">IFERROR(IF(ÚverNieJeSplatený*ÚverJeDobrý,DátumPlatby,PočiatočnýDátumÚveru), PočiatočnýDátumÚveru)</f>
        <v>45174</v>
      </c>
      <c r="D257" s="8" t="str">
        <f ca="1">IFERROR(IF(ÚverNieJeSplatený*ÚverJeDobrý,HodnotaÚveru,""), "")</f>
        <v/>
      </c>
      <c r="E257" s="8">
        <f ca="1">IFERROR(IF(ÚverNieJeSplatený*ÚverJeDobrý,MesačnáSplátka,0), 0)</f>
        <v>0</v>
      </c>
      <c r="F257" s="8">
        <f ca="1">IFERROR(IF(ÚverNieJeSplatený*ÚverJeDobrý,Istina,0), 0)</f>
        <v>0</v>
      </c>
      <c r="G257" s="8">
        <f ca="1">IFERROR(IF(ÚverNieJeSplatený*ÚverJeDobrý,SumaÚrokov,0), 0)</f>
        <v>0</v>
      </c>
      <c r="H257" s="8">
        <f ca="1">IFERROR(IF(ÚverNieJeSplatený*ÚverJeDobrý,KonečnýZostatok,0), 0)</f>
        <v>0</v>
      </c>
    </row>
    <row r="258" spans="2:8" ht="20.100000000000001" customHeight="1" x14ac:dyDescent="0.2">
      <c r="B258" s="9" t="str">
        <f ca="1">IFERROR(IF(ÚverNieJeSplatený*ÚverJeDobrý,ČísloPlatby,""), "")</f>
        <v/>
      </c>
      <c r="C258" s="10">
        <f ca="1">IFERROR(IF(ÚverNieJeSplatený*ÚverJeDobrý,DátumPlatby,PočiatočnýDátumÚveru), PočiatočnýDátumÚveru)</f>
        <v>45174</v>
      </c>
      <c r="D258" s="8" t="str">
        <f ca="1">IFERROR(IF(ÚverNieJeSplatený*ÚverJeDobrý,HodnotaÚveru,""), "")</f>
        <v/>
      </c>
      <c r="E258" s="8">
        <f ca="1">IFERROR(IF(ÚverNieJeSplatený*ÚverJeDobrý,MesačnáSplátka,0), 0)</f>
        <v>0</v>
      </c>
      <c r="F258" s="8">
        <f ca="1">IFERROR(IF(ÚverNieJeSplatený*ÚverJeDobrý,Istina,0), 0)</f>
        <v>0</v>
      </c>
      <c r="G258" s="8">
        <f ca="1">IFERROR(IF(ÚverNieJeSplatený*ÚverJeDobrý,SumaÚrokov,0), 0)</f>
        <v>0</v>
      </c>
      <c r="H258" s="8">
        <f ca="1">IFERROR(IF(ÚverNieJeSplatený*ÚverJeDobrý,KonečnýZostatok,0), 0)</f>
        <v>0</v>
      </c>
    </row>
    <row r="259" spans="2:8" ht="20.100000000000001" customHeight="1" x14ac:dyDescent="0.2">
      <c r="B259" s="9" t="str">
        <f ca="1">IFERROR(IF(ÚverNieJeSplatený*ÚverJeDobrý,ČísloPlatby,""), "")</f>
        <v/>
      </c>
      <c r="C259" s="10">
        <f ca="1">IFERROR(IF(ÚverNieJeSplatený*ÚverJeDobrý,DátumPlatby,PočiatočnýDátumÚveru), PočiatočnýDátumÚveru)</f>
        <v>45174</v>
      </c>
      <c r="D259" s="8" t="str">
        <f ca="1">IFERROR(IF(ÚverNieJeSplatený*ÚverJeDobrý,HodnotaÚveru,""), "")</f>
        <v/>
      </c>
      <c r="E259" s="8">
        <f ca="1">IFERROR(IF(ÚverNieJeSplatený*ÚverJeDobrý,MesačnáSplátka,0), 0)</f>
        <v>0</v>
      </c>
      <c r="F259" s="8">
        <f ca="1">IFERROR(IF(ÚverNieJeSplatený*ÚverJeDobrý,Istina,0), 0)</f>
        <v>0</v>
      </c>
      <c r="G259" s="8">
        <f ca="1">IFERROR(IF(ÚverNieJeSplatený*ÚverJeDobrý,SumaÚrokov,0), 0)</f>
        <v>0</v>
      </c>
      <c r="H259" s="8">
        <f ca="1">IFERROR(IF(ÚverNieJeSplatený*ÚverJeDobrý,KonečnýZostatok,0), 0)</f>
        <v>0</v>
      </c>
    </row>
    <row r="260" spans="2:8" ht="20.100000000000001" customHeight="1" x14ac:dyDescent="0.2">
      <c r="B260" s="9" t="str">
        <f ca="1">IFERROR(IF(ÚverNieJeSplatený*ÚverJeDobrý,ČísloPlatby,""), "")</f>
        <v/>
      </c>
      <c r="C260" s="10">
        <f ca="1">IFERROR(IF(ÚverNieJeSplatený*ÚverJeDobrý,DátumPlatby,PočiatočnýDátumÚveru), PočiatočnýDátumÚveru)</f>
        <v>45174</v>
      </c>
      <c r="D260" s="8" t="str">
        <f ca="1">IFERROR(IF(ÚverNieJeSplatený*ÚverJeDobrý,HodnotaÚveru,""), "")</f>
        <v/>
      </c>
      <c r="E260" s="8">
        <f ca="1">IFERROR(IF(ÚverNieJeSplatený*ÚverJeDobrý,MesačnáSplátka,0), 0)</f>
        <v>0</v>
      </c>
      <c r="F260" s="8">
        <f ca="1">IFERROR(IF(ÚverNieJeSplatený*ÚverJeDobrý,Istina,0), 0)</f>
        <v>0</v>
      </c>
      <c r="G260" s="8">
        <f ca="1">IFERROR(IF(ÚverNieJeSplatený*ÚverJeDobrý,SumaÚrokov,0), 0)</f>
        <v>0</v>
      </c>
      <c r="H260" s="8">
        <f ca="1">IFERROR(IF(ÚverNieJeSplatený*ÚverJeDobrý,KonečnýZostatok,0), 0)</f>
        <v>0</v>
      </c>
    </row>
    <row r="261" spans="2:8" ht="20.100000000000001" customHeight="1" x14ac:dyDescent="0.2">
      <c r="B261" s="9" t="str">
        <f ca="1">IFERROR(IF(ÚverNieJeSplatený*ÚverJeDobrý,ČísloPlatby,""), "")</f>
        <v/>
      </c>
      <c r="C261" s="10">
        <f ca="1">IFERROR(IF(ÚverNieJeSplatený*ÚverJeDobrý,DátumPlatby,PočiatočnýDátumÚveru), PočiatočnýDátumÚveru)</f>
        <v>45174</v>
      </c>
      <c r="D261" s="8" t="str">
        <f ca="1">IFERROR(IF(ÚverNieJeSplatený*ÚverJeDobrý,HodnotaÚveru,""), "")</f>
        <v/>
      </c>
      <c r="E261" s="8">
        <f ca="1">IFERROR(IF(ÚverNieJeSplatený*ÚverJeDobrý,MesačnáSplátka,0), 0)</f>
        <v>0</v>
      </c>
      <c r="F261" s="8">
        <f ca="1">IFERROR(IF(ÚverNieJeSplatený*ÚverJeDobrý,Istina,0), 0)</f>
        <v>0</v>
      </c>
      <c r="G261" s="8">
        <f ca="1">IFERROR(IF(ÚverNieJeSplatený*ÚverJeDobrý,SumaÚrokov,0), 0)</f>
        <v>0</v>
      </c>
      <c r="H261" s="8">
        <f ca="1">IFERROR(IF(ÚverNieJeSplatený*ÚverJeDobrý,KonečnýZostatok,0), 0)</f>
        <v>0</v>
      </c>
    </row>
    <row r="262" spans="2:8" ht="20.100000000000001" customHeight="1" x14ac:dyDescent="0.2">
      <c r="B262" s="9" t="str">
        <f ca="1">IFERROR(IF(ÚverNieJeSplatený*ÚverJeDobrý,ČísloPlatby,""), "")</f>
        <v/>
      </c>
      <c r="C262" s="10">
        <f ca="1">IFERROR(IF(ÚverNieJeSplatený*ÚverJeDobrý,DátumPlatby,PočiatočnýDátumÚveru), PočiatočnýDátumÚveru)</f>
        <v>45174</v>
      </c>
      <c r="D262" s="8" t="str">
        <f ca="1">IFERROR(IF(ÚverNieJeSplatený*ÚverJeDobrý,HodnotaÚveru,""), "")</f>
        <v/>
      </c>
      <c r="E262" s="8">
        <f ca="1">IFERROR(IF(ÚverNieJeSplatený*ÚverJeDobrý,MesačnáSplátka,0), 0)</f>
        <v>0</v>
      </c>
      <c r="F262" s="8">
        <f ca="1">IFERROR(IF(ÚverNieJeSplatený*ÚverJeDobrý,Istina,0), 0)</f>
        <v>0</v>
      </c>
      <c r="G262" s="8">
        <f ca="1">IFERROR(IF(ÚverNieJeSplatený*ÚverJeDobrý,SumaÚrokov,0), 0)</f>
        <v>0</v>
      </c>
      <c r="H262" s="8">
        <f ca="1">IFERROR(IF(ÚverNieJeSplatený*ÚverJeDobrý,KonečnýZostatok,0), 0)</f>
        <v>0</v>
      </c>
    </row>
    <row r="263" spans="2:8" ht="20.100000000000001" customHeight="1" x14ac:dyDescent="0.2">
      <c r="B263" s="9" t="str">
        <f ca="1">IFERROR(IF(ÚverNieJeSplatený*ÚverJeDobrý,ČísloPlatby,""), "")</f>
        <v/>
      </c>
      <c r="C263" s="10">
        <f ca="1">IFERROR(IF(ÚverNieJeSplatený*ÚverJeDobrý,DátumPlatby,PočiatočnýDátumÚveru), PočiatočnýDátumÚveru)</f>
        <v>45174</v>
      </c>
      <c r="D263" s="8" t="str">
        <f ca="1">IFERROR(IF(ÚverNieJeSplatený*ÚverJeDobrý,HodnotaÚveru,""), "")</f>
        <v/>
      </c>
      <c r="E263" s="8">
        <f ca="1">IFERROR(IF(ÚverNieJeSplatený*ÚverJeDobrý,MesačnáSplátka,0), 0)</f>
        <v>0</v>
      </c>
      <c r="F263" s="8">
        <f ca="1">IFERROR(IF(ÚverNieJeSplatený*ÚverJeDobrý,Istina,0), 0)</f>
        <v>0</v>
      </c>
      <c r="G263" s="8">
        <f ca="1">IFERROR(IF(ÚverNieJeSplatený*ÚverJeDobrý,SumaÚrokov,0), 0)</f>
        <v>0</v>
      </c>
      <c r="H263" s="8">
        <f ca="1">IFERROR(IF(ÚverNieJeSplatený*ÚverJeDobrý,KonečnýZostatok,0), 0)</f>
        <v>0</v>
      </c>
    </row>
    <row r="264" spans="2:8" ht="20.100000000000001" customHeight="1" x14ac:dyDescent="0.2">
      <c r="B264" s="9" t="str">
        <f ca="1">IFERROR(IF(ÚverNieJeSplatený*ÚverJeDobrý,ČísloPlatby,""), "")</f>
        <v/>
      </c>
      <c r="C264" s="10">
        <f ca="1">IFERROR(IF(ÚverNieJeSplatený*ÚverJeDobrý,DátumPlatby,PočiatočnýDátumÚveru), PočiatočnýDátumÚveru)</f>
        <v>45174</v>
      </c>
      <c r="D264" s="8" t="str">
        <f ca="1">IFERROR(IF(ÚverNieJeSplatený*ÚverJeDobrý,HodnotaÚveru,""), "")</f>
        <v/>
      </c>
      <c r="E264" s="8">
        <f ca="1">IFERROR(IF(ÚverNieJeSplatený*ÚverJeDobrý,MesačnáSplátka,0), 0)</f>
        <v>0</v>
      </c>
      <c r="F264" s="8">
        <f ca="1">IFERROR(IF(ÚverNieJeSplatený*ÚverJeDobrý,Istina,0), 0)</f>
        <v>0</v>
      </c>
      <c r="G264" s="8">
        <f ca="1">IFERROR(IF(ÚverNieJeSplatený*ÚverJeDobrý,SumaÚrokov,0), 0)</f>
        <v>0</v>
      </c>
      <c r="H264" s="8">
        <f ca="1">IFERROR(IF(ÚverNieJeSplatený*ÚverJeDobrý,KonečnýZostatok,0), 0)</f>
        <v>0</v>
      </c>
    </row>
    <row r="265" spans="2:8" ht="20.100000000000001" customHeight="1" x14ac:dyDescent="0.2">
      <c r="B265" s="9" t="str">
        <f ca="1">IFERROR(IF(ÚverNieJeSplatený*ÚverJeDobrý,ČísloPlatby,""), "")</f>
        <v/>
      </c>
      <c r="C265" s="10">
        <f ca="1">IFERROR(IF(ÚverNieJeSplatený*ÚverJeDobrý,DátumPlatby,PočiatočnýDátumÚveru), PočiatočnýDátumÚveru)</f>
        <v>45174</v>
      </c>
      <c r="D265" s="8" t="str">
        <f ca="1">IFERROR(IF(ÚverNieJeSplatený*ÚverJeDobrý,HodnotaÚveru,""), "")</f>
        <v/>
      </c>
      <c r="E265" s="8">
        <f ca="1">IFERROR(IF(ÚverNieJeSplatený*ÚverJeDobrý,MesačnáSplátka,0), 0)</f>
        <v>0</v>
      </c>
      <c r="F265" s="8">
        <f ca="1">IFERROR(IF(ÚverNieJeSplatený*ÚverJeDobrý,Istina,0), 0)</f>
        <v>0</v>
      </c>
      <c r="G265" s="8">
        <f ca="1">IFERROR(IF(ÚverNieJeSplatený*ÚverJeDobrý,SumaÚrokov,0), 0)</f>
        <v>0</v>
      </c>
      <c r="H265" s="8">
        <f ca="1">IFERROR(IF(ÚverNieJeSplatený*ÚverJeDobrý,KonečnýZostatok,0), 0)</f>
        <v>0</v>
      </c>
    </row>
    <row r="266" spans="2:8" ht="20.100000000000001" customHeight="1" x14ac:dyDescent="0.2">
      <c r="B266" s="9" t="str">
        <f ca="1">IFERROR(IF(ÚverNieJeSplatený*ÚverJeDobrý,ČísloPlatby,""), "")</f>
        <v/>
      </c>
      <c r="C266" s="10">
        <f ca="1">IFERROR(IF(ÚverNieJeSplatený*ÚverJeDobrý,DátumPlatby,PočiatočnýDátumÚveru), PočiatočnýDátumÚveru)</f>
        <v>45174</v>
      </c>
      <c r="D266" s="8" t="str">
        <f ca="1">IFERROR(IF(ÚverNieJeSplatený*ÚverJeDobrý,HodnotaÚveru,""), "")</f>
        <v/>
      </c>
      <c r="E266" s="8">
        <f ca="1">IFERROR(IF(ÚverNieJeSplatený*ÚverJeDobrý,MesačnáSplátka,0), 0)</f>
        <v>0</v>
      </c>
      <c r="F266" s="8">
        <f ca="1">IFERROR(IF(ÚverNieJeSplatený*ÚverJeDobrý,Istina,0), 0)</f>
        <v>0</v>
      </c>
      <c r="G266" s="8">
        <f ca="1">IFERROR(IF(ÚverNieJeSplatený*ÚverJeDobrý,SumaÚrokov,0), 0)</f>
        <v>0</v>
      </c>
      <c r="H266" s="8">
        <f ca="1">IFERROR(IF(ÚverNieJeSplatený*ÚverJeDobrý,KonečnýZostatok,0), 0)</f>
        <v>0</v>
      </c>
    </row>
    <row r="267" spans="2:8" ht="20.100000000000001" customHeight="1" x14ac:dyDescent="0.2">
      <c r="B267" s="9" t="str">
        <f ca="1">IFERROR(IF(ÚverNieJeSplatený*ÚverJeDobrý,ČísloPlatby,""), "")</f>
        <v/>
      </c>
      <c r="C267" s="10">
        <f ca="1">IFERROR(IF(ÚverNieJeSplatený*ÚverJeDobrý,DátumPlatby,PočiatočnýDátumÚveru), PočiatočnýDátumÚveru)</f>
        <v>45174</v>
      </c>
      <c r="D267" s="8" t="str">
        <f ca="1">IFERROR(IF(ÚverNieJeSplatený*ÚverJeDobrý,HodnotaÚveru,""), "")</f>
        <v/>
      </c>
      <c r="E267" s="8">
        <f ca="1">IFERROR(IF(ÚverNieJeSplatený*ÚverJeDobrý,MesačnáSplátka,0), 0)</f>
        <v>0</v>
      </c>
      <c r="F267" s="8">
        <f ca="1">IFERROR(IF(ÚverNieJeSplatený*ÚverJeDobrý,Istina,0), 0)</f>
        <v>0</v>
      </c>
      <c r="G267" s="8">
        <f ca="1">IFERROR(IF(ÚverNieJeSplatený*ÚverJeDobrý,SumaÚrokov,0), 0)</f>
        <v>0</v>
      </c>
      <c r="H267" s="8">
        <f ca="1">IFERROR(IF(ÚverNieJeSplatený*ÚverJeDobrý,KonečnýZostatok,0), 0)</f>
        <v>0</v>
      </c>
    </row>
    <row r="268" spans="2:8" ht="20.100000000000001" customHeight="1" x14ac:dyDescent="0.2">
      <c r="B268" s="9" t="str">
        <f ca="1">IFERROR(IF(ÚverNieJeSplatený*ÚverJeDobrý,ČísloPlatby,""), "")</f>
        <v/>
      </c>
      <c r="C268" s="10">
        <f ca="1">IFERROR(IF(ÚverNieJeSplatený*ÚverJeDobrý,DátumPlatby,PočiatočnýDátumÚveru), PočiatočnýDátumÚveru)</f>
        <v>45174</v>
      </c>
      <c r="D268" s="8" t="str">
        <f ca="1">IFERROR(IF(ÚverNieJeSplatený*ÚverJeDobrý,HodnotaÚveru,""), "")</f>
        <v/>
      </c>
      <c r="E268" s="8">
        <f ca="1">IFERROR(IF(ÚverNieJeSplatený*ÚverJeDobrý,MesačnáSplátka,0), 0)</f>
        <v>0</v>
      </c>
      <c r="F268" s="8">
        <f ca="1">IFERROR(IF(ÚverNieJeSplatený*ÚverJeDobrý,Istina,0), 0)</f>
        <v>0</v>
      </c>
      <c r="G268" s="8">
        <f ca="1">IFERROR(IF(ÚverNieJeSplatený*ÚverJeDobrý,SumaÚrokov,0), 0)</f>
        <v>0</v>
      </c>
      <c r="H268" s="8">
        <f ca="1">IFERROR(IF(ÚverNieJeSplatený*ÚverJeDobrý,KonečnýZostatok,0), 0)</f>
        <v>0</v>
      </c>
    </row>
    <row r="269" spans="2:8" ht="20.100000000000001" customHeight="1" x14ac:dyDescent="0.2">
      <c r="B269" s="9" t="str">
        <f ca="1">IFERROR(IF(ÚverNieJeSplatený*ÚverJeDobrý,ČísloPlatby,""), "")</f>
        <v/>
      </c>
      <c r="C269" s="10">
        <f ca="1">IFERROR(IF(ÚverNieJeSplatený*ÚverJeDobrý,DátumPlatby,PočiatočnýDátumÚveru), PočiatočnýDátumÚveru)</f>
        <v>45174</v>
      </c>
      <c r="D269" s="8" t="str">
        <f ca="1">IFERROR(IF(ÚverNieJeSplatený*ÚverJeDobrý,HodnotaÚveru,""), "")</f>
        <v/>
      </c>
      <c r="E269" s="8">
        <f ca="1">IFERROR(IF(ÚverNieJeSplatený*ÚverJeDobrý,MesačnáSplátka,0), 0)</f>
        <v>0</v>
      </c>
      <c r="F269" s="8">
        <f ca="1">IFERROR(IF(ÚverNieJeSplatený*ÚverJeDobrý,Istina,0), 0)</f>
        <v>0</v>
      </c>
      <c r="G269" s="8">
        <f ca="1">IFERROR(IF(ÚverNieJeSplatený*ÚverJeDobrý,SumaÚrokov,0), 0)</f>
        <v>0</v>
      </c>
      <c r="H269" s="8">
        <f ca="1">IFERROR(IF(ÚverNieJeSplatený*ÚverJeDobrý,KonečnýZostatok,0), 0)</f>
        <v>0</v>
      </c>
    </row>
    <row r="270" spans="2:8" ht="20.100000000000001" customHeight="1" x14ac:dyDescent="0.2">
      <c r="B270" s="9" t="str">
        <f ca="1">IFERROR(IF(ÚverNieJeSplatený*ÚverJeDobrý,ČísloPlatby,""), "")</f>
        <v/>
      </c>
      <c r="C270" s="10">
        <f ca="1">IFERROR(IF(ÚverNieJeSplatený*ÚverJeDobrý,DátumPlatby,PočiatočnýDátumÚveru), PočiatočnýDátumÚveru)</f>
        <v>45174</v>
      </c>
      <c r="D270" s="8" t="str">
        <f ca="1">IFERROR(IF(ÚverNieJeSplatený*ÚverJeDobrý,HodnotaÚveru,""), "")</f>
        <v/>
      </c>
      <c r="E270" s="8">
        <f ca="1">IFERROR(IF(ÚverNieJeSplatený*ÚverJeDobrý,MesačnáSplátka,0), 0)</f>
        <v>0</v>
      </c>
      <c r="F270" s="8">
        <f ca="1">IFERROR(IF(ÚverNieJeSplatený*ÚverJeDobrý,Istina,0), 0)</f>
        <v>0</v>
      </c>
      <c r="G270" s="8">
        <f ca="1">IFERROR(IF(ÚverNieJeSplatený*ÚverJeDobrý,SumaÚrokov,0), 0)</f>
        <v>0</v>
      </c>
      <c r="H270" s="8">
        <f ca="1">IFERROR(IF(ÚverNieJeSplatený*ÚverJeDobrý,KonečnýZostatok,0), 0)</f>
        <v>0</v>
      </c>
    </row>
    <row r="271" spans="2:8" ht="20.100000000000001" customHeight="1" x14ac:dyDescent="0.2">
      <c r="B271" s="9" t="str">
        <f ca="1">IFERROR(IF(ÚverNieJeSplatený*ÚverJeDobrý,ČísloPlatby,""), "")</f>
        <v/>
      </c>
      <c r="C271" s="10">
        <f ca="1">IFERROR(IF(ÚverNieJeSplatený*ÚverJeDobrý,DátumPlatby,PočiatočnýDátumÚveru), PočiatočnýDátumÚveru)</f>
        <v>45174</v>
      </c>
      <c r="D271" s="8" t="str">
        <f ca="1">IFERROR(IF(ÚverNieJeSplatený*ÚverJeDobrý,HodnotaÚveru,""), "")</f>
        <v/>
      </c>
      <c r="E271" s="8">
        <f ca="1">IFERROR(IF(ÚverNieJeSplatený*ÚverJeDobrý,MesačnáSplátka,0), 0)</f>
        <v>0</v>
      </c>
      <c r="F271" s="8">
        <f ca="1">IFERROR(IF(ÚverNieJeSplatený*ÚverJeDobrý,Istina,0), 0)</f>
        <v>0</v>
      </c>
      <c r="G271" s="8">
        <f ca="1">IFERROR(IF(ÚverNieJeSplatený*ÚverJeDobrý,SumaÚrokov,0), 0)</f>
        <v>0</v>
      </c>
      <c r="H271" s="8">
        <f ca="1">IFERROR(IF(ÚverNieJeSplatený*ÚverJeDobrý,KonečnýZostatok,0), 0)</f>
        <v>0</v>
      </c>
    </row>
    <row r="272" spans="2:8" ht="20.100000000000001" customHeight="1" x14ac:dyDescent="0.2">
      <c r="B272" s="9" t="str">
        <f ca="1">IFERROR(IF(ÚverNieJeSplatený*ÚverJeDobrý,ČísloPlatby,""), "")</f>
        <v/>
      </c>
      <c r="C272" s="10">
        <f ca="1">IFERROR(IF(ÚverNieJeSplatený*ÚverJeDobrý,DátumPlatby,PočiatočnýDátumÚveru), PočiatočnýDátumÚveru)</f>
        <v>45174</v>
      </c>
      <c r="D272" s="8" t="str">
        <f ca="1">IFERROR(IF(ÚverNieJeSplatený*ÚverJeDobrý,HodnotaÚveru,""), "")</f>
        <v/>
      </c>
      <c r="E272" s="8">
        <f ca="1">IFERROR(IF(ÚverNieJeSplatený*ÚverJeDobrý,MesačnáSplátka,0), 0)</f>
        <v>0</v>
      </c>
      <c r="F272" s="8">
        <f ca="1">IFERROR(IF(ÚverNieJeSplatený*ÚverJeDobrý,Istina,0), 0)</f>
        <v>0</v>
      </c>
      <c r="G272" s="8">
        <f ca="1">IFERROR(IF(ÚverNieJeSplatený*ÚverJeDobrý,SumaÚrokov,0), 0)</f>
        <v>0</v>
      </c>
      <c r="H272" s="8">
        <f ca="1">IFERROR(IF(ÚverNieJeSplatený*ÚverJeDobrý,KonečnýZostatok,0), 0)</f>
        <v>0</v>
      </c>
    </row>
    <row r="273" spans="2:8" ht="20.100000000000001" customHeight="1" x14ac:dyDescent="0.2">
      <c r="B273" s="9" t="str">
        <f ca="1">IFERROR(IF(ÚverNieJeSplatený*ÚverJeDobrý,ČísloPlatby,""), "")</f>
        <v/>
      </c>
      <c r="C273" s="10">
        <f ca="1">IFERROR(IF(ÚverNieJeSplatený*ÚverJeDobrý,DátumPlatby,PočiatočnýDátumÚveru), PočiatočnýDátumÚveru)</f>
        <v>45174</v>
      </c>
      <c r="D273" s="8" t="str">
        <f ca="1">IFERROR(IF(ÚverNieJeSplatený*ÚverJeDobrý,HodnotaÚveru,""), "")</f>
        <v/>
      </c>
      <c r="E273" s="8">
        <f ca="1">IFERROR(IF(ÚverNieJeSplatený*ÚverJeDobrý,MesačnáSplátka,0), 0)</f>
        <v>0</v>
      </c>
      <c r="F273" s="8">
        <f ca="1">IFERROR(IF(ÚverNieJeSplatený*ÚverJeDobrý,Istina,0), 0)</f>
        <v>0</v>
      </c>
      <c r="G273" s="8">
        <f ca="1">IFERROR(IF(ÚverNieJeSplatený*ÚverJeDobrý,SumaÚrokov,0), 0)</f>
        <v>0</v>
      </c>
      <c r="H273" s="8">
        <f ca="1">IFERROR(IF(ÚverNieJeSplatený*ÚverJeDobrý,KonečnýZostatok,0), 0)</f>
        <v>0</v>
      </c>
    </row>
    <row r="274" spans="2:8" ht="20.100000000000001" customHeight="1" x14ac:dyDescent="0.2">
      <c r="B274" s="9" t="str">
        <f ca="1">IFERROR(IF(ÚverNieJeSplatený*ÚverJeDobrý,ČísloPlatby,""), "")</f>
        <v/>
      </c>
      <c r="C274" s="10">
        <f ca="1">IFERROR(IF(ÚverNieJeSplatený*ÚverJeDobrý,DátumPlatby,PočiatočnýDátumÚveru), PočiatočnýDátumÚveru)</f>
        <v>45174</v>
      </c>
      <c r="D274" s="8" t="str">
        <f ca="1">IFERROR(IF(ÚverNieJeSplatený*ÚverJeDobrý,HodnotaÚveru,""), "")</f>
        <v/>
      </c>
      <c r="E274" s="8">
        <f ca="1">IFERROR(IF(ÚverNieJeSplatený*ÚverJeDobrý,MesačnáSplátka,0), 0)</f>
        <v>0</v>
      </c>
      <c r="F274" s="8">
        <f ca="1">IFERROR(IF(ÚverNieJeSplatený*ÚverJeDobrý,Istina,0), 0)</f>
        <v>0</v>
      </c>
      <c r="G274" s="8">
        <f ca="1">IFERROR(IF(ÚverNieJeSplatený*ÚverJeDobrý,SumaÚrokov,0), 0)</f>
        <v>0</v>
      </c>
      <c r="H274" s="8">
        <f ca="1">IFERROR(IF(ÚverNieJeSplatený*ÚverJeDobrý,KonečnýZostatok,0), 0)</f>
        <v>0</v>
      </c>
    </row>
    <row r="275" spans="2:8" ht="20.100000000000001" customHeight="1" x14ac:dyDescent="0.2">
      <c r="B275" s="9" t="str">
        <f ca="1">IFERROR(IF(ÚverNieJeSplatený*ÚverJeDobrý,ČísloPlatby,""), "")</f>
        <v/>
      </c>
      <c r="C275" s="10">
        <f ca="1">IFERROR(IF(ÚverNieJeSplatený*ÚverJeDobrý,DátumPlatby,PočiatočnýDátumÚveru), PočiatočnýDátumÚveru)</f>
        <v>45174</v>
      </c>
      <c r="D275" s="8" t="str">
        <f ca="1">IFERROR(IF(ÚverNieJeSplatený*ÚverJeDobrý,HodnotaÚveru,""), "")</f>
        <v/>
      </c>
      <c r="E275" s="8">
        <f ca="1">IFERROR(IF(ÚverNieJeSplatený*ÚverJeDobrý,MesačnáSplátka,0), 0)</f>
        <v>0</v>
      </c>
      <c r="F275" s="8">
        <f ca="1">IFERROR(IF(ÚverNieJeSplatený*ÚverJeDobrý,Istina,0), 0)</f>
        <v>0</v>
      </c>
      <c r="G275" s="8">
        <f ca="1">IFERROR(IF(ÚverNieJeSplatený*ÚverJeDobrý,SumaÚrokov,0), 0)</f>
        <v>0</v>
      </c>
      <c r="H275" s="8">
        <f ca="1">IFERROR(IF(ÚverNieJeSplatený*ÚverJeDobrý,KonečnýZostatok,0), 0)</f>
        <v>0</v>
      </c>
    </row>
    <row r="276" spans="2:8" ht="20.100000000000001" customHeight="1" x14ac:dyDescent="0.2">
      <c r="B276" s="9" t="str">
        <f ca="1">IFERROR(IF(ÚverNieJeSplatený*ÚverJeDobrý,ČísloPlatby,""), "")</f>
        <v/>
      </c>
      <c r="C276" s="10">
        <f ca="1">IFERROR(IF(ÚverNieJeSplatený*ÚverJeDobrý,DátumPlatby,PočiatočnýDátumÚveru), PočiatočnýDátumÚveru)</f>
        <v>45174</v>
      </c>
      <c r="D276" s="8" t="str">
        <f ca="1">IFERROR(IF(ÚverNieJeSplatený*ÚverJeDobrý,HodnotaÚveru,""), "")</f>
        <v/>
      </c>
      <c r="E276" s="8">
        <f ca="1">IFERROR(IF(ÚverNieJeSplatený*ÚverJeDobrý,MesačnáSplátka,0), 0)</f>
        <v>0</v>
      </c>
      <c r="F276" s="8">
        <f ca="1">IFERROR(IF(ÚverNieJeSplatený*ÚverJeDobrý,Istina,0), 0)</f>
        <v>0</v>
      </c>
      <c r="G276" s="8">
        <f ca="1">IFERROR(IF(ÚverNieJeSplatený*ÚverJeDobrý,SumaÚrokov,0), 0)</f>
        <v>0</v>
      </c>
      <c r="H276" s="8">
        <f ca="1">IFERROR(IF(ÚverNieJeSplatený*ÚverJeDobrý,KonečnýZostatok,0), 0)</f>
        <v>0</v>
      </c>
    </row>
    <row r="277" spans="2:8" ht="20.100000000000001" customHeight="1" x14ac:dyDescent="0.2">
      <c r="B277" s="9" t="str">
        <f ca="1">IFERROR(IF(ÚverNieJeSplatený*ÚverJeDobrý,ČísloPlatby,""), "")</f>
        <v/>
      </c>
      <c r="C277" s="10">
        <f ca="1">IFERROR(IF(ÚverNieJeSplatený*ÚverJeDobrý,DátumPlatby,PočiatočnýDátumÚveru), PočiatočnýDátumÚveru)</f>
        <v>45174</v>
      </c>
      <c r="D277" s="8" t="str">
        <f ca="1">IFERROR(IF(ÚverNieJeSplatený*ÚverJeDobrý,HodnotaÚveru,""), "")</f>
        <v/>
      </c>
      <c r="E277" s="8">
        <f ca="1">IFERROR(IF(ÚverNieJeSplatený*ÚverJeDobrý,MesačnáSplátka,0), 0)</f>
        <v>0</v>
      </c>
      <c r="F277" s="8">
        <f ca="1">IFERROR(IF(ÚverNieJeSplatený*ÚverJeDobrý,Istina,0), 0)</f>
        <v>0</v>
      </c>
      <c r="G277" s="8">
        <f ca="1">IFERROR(IF(ÚverNieJeSplatený*ÚverJeDobrý,SumaÚrokov,0), 0)</f>
        <v>0</v>
      </c>
      <c r="H277" s="8">
        <f ca="1">IFERROR(IF(ÚverNieJeSplatený*ÚverJeDobrý,KonečnýZostatok,0), 0)</f>
        <v>0</v>
      </c>
    </row>
    <row r="278" spans="2:8" ht="20.100000000000001" customHeight="1" x14ac:dyDescent="0.2">
      <c r="B278" s="9" t="str">
        <f ca="1">IFERROR(IF(ÚverNieJeSplatený*ÚverJeDobrý,ČísloPlatby,""), "")</f>
        <v/>
      </c>
      <c r="C278" s="10">
        <f ca="1">IFERROR(IF(ÚverNieJeSplatený*ÚverJeDobrý,DátumPlatby,PočiatočnýDátumÚveru), PočiatočnýDátumÚveru)</f>
        <v>45174</v>
      </c>
      <c r="D278" s="8" t="str">
        <f ca="1">IFERROR(IF(ÚverNieJeSplatený*ÚverJeDobrý,HodnotaÚveru,""), "")</f>
        <v/>
      </c>
      <c r="E278" s="8">
        <f ca="1">IFERROR(IF(ÚverNieJeSplatený*ÚverJeDobrý,MesačnáSplátka,0), 0)</f>
        <v>0</v>
      </c>
      <c r="F278" s="8">
        <f ca="1">IFERROR(IF(ÚverNieJeSplatený*ÚverJeDobrý,Istina,0), 0)</f>
        <v>0</v>
      </c>
      <c r="G278" s="8">
        <f ca="1">IFERROR(IF(ÚverNieJeSplatený*ÚverJeDobrý,SumaÚrokov,0), 0)</f>
        <v>0</v>
      </c>
      <c r="H278" s="8">
        <f ca="1">IFERROR(IF(ÚverNieJeSplatený*ÚverJeDobrý,KonečnýZostatok,0), 0)</f>
        <v>0</v>
      </c>
    </row>
    <row r="279" spans="2:8" ht="20.100000000000001" customHeight="1" x14ac:dyDescent="0.2">
      <c r="B279" s="9" t="str">
        <f ca="1">IFERROR(IF(ÚverNieJeSplatený*ÚverJeDobrý,ČísloPlatby,""), "")</f>
        <v/>
      </c>
      <c r="C279" s="10">
        <f ca="1">IFERROR(IF(ÚverNieJeSplatený*ÚverJeDobrý,DátumPlatby,PočiatočnýDátumÚveru), PočiatočnýDátumÚveru)</f>
        <v>45174</v>
      </c>
      <c r="D279" s="8" t="str">
        <f ca="1">IFERROR(IF(ÚverNieJeSplatený*ÚverJeDobrý,HodnotaÚveru,""), "")</f>
        <v/>
      </c>
      <c r="E279" s="8">
        <f ca="1">IFERROR(IF(ÚverNieJeSplatený*ÚverJeDobrý,MesačnáSplátka,0), 0)</f>
        <v>0</v>
      </c>
      <c r="F279" s="8">
        <f ca="1">IFERROR(IF(ÚverNieJeSplatený*ÚverJeDobrý,Istina,0), 0)</f>
        <v>0</v>
      </c>
      <c r="G279" s="8">
        <f ca="1">IFERROR(IF(ÚverNieJeSplatený*ÚverJeDobrý,SumaÚrokov,0), 0)</f>
        <v>0</v>
      </c>
      <c r="H279" s="8">
        <f ca="1">IFERROR(IF(ÚverNieJeSplatený*ÚverJeDobrý,KonečnýZostatok,0), 0)</f>
        <v>0</v>
      </c>
    </row>
    <row r="280" spans="2:8" ht="20.100000000000001" customHeight="1" x14ac:dyDescent="0.2">
      <c r="B280" s="9" t="str">
        <f ca="1">IFERROR(IF(ÚverNieJeSplatený*ÚverJeDobrý,ČísloPlatby,""), "")</f>
        <v/>
      </c>
      <c r="C280" s="10">
        <f ca="1">IFERROR(IF(ÚverNieJeSplatený*ÚverJeDobrý,DátumPlatby,PočiatočnýDátumÚveru), PočiatočnýDátumÚveru)</f>
        <v>45174</v>
      </c>
      <c r="D280" s="8" t="str">
        <f ca="1">IFERROR(IF(ÚverNieJeSplatený*ÚverJeDobrý,HodnotaÚveru,""), "")</f>
        <v/>
      </c>
      <c r="E280" s="8">
        <f ca="1">IFERROR(IF(ÚverNieJeSplatený*ÚverJeDobrý,MesačnáSplátka,0), 0)</f>
        <v>0</v>
      </c>
      <c r="F280" s="8">
        <f ca="1">IFERROR(IF(ÚverNieJeSplatený*ÚverJeDobrý,Istina,0), 0)</f>
        <v>0</v>
      </c>
      <c r="G280" s="8">
        <f ca="1">IFERROR(IF(ÚverNieJeSplatený*ÚverJeDobrý,SumaÚrokov,0), 0)</f>
        <v>0</v>
      </c>
      <c r="H280" s="8">
        <f ca="1">IFERROR(IF(ÚverNieJeSplatený*ÚverJeDobrý,KonečnýZostatok,0), 0)</f>
        <v>0</v>
      </c>
    </row>
    <row r="281" spans="2:8" ht="20.100000000000001" customHeight="1" x14ac:dyDescent="0.2">
      <c r="B281" s="9" t="str">
        <f ca="1">IFERROR(IF(ÚverNieJeSplatený*ÚverJeDobrý,ČísloPlatby,""), "")</f>
        <v/>
      </c>
      <c r="C281" s="10">
        <f ca="1">IFERROR(IF(ÚverNieJeSplatený*ÚverJeDobrý,DátumPlatby,PočiatočnýDátumÚveru), PočiatočnýDátumÚveru)</f>
        <v>45174</v>
      </c>
      <c r="D281" s="8" t="str">
        <f ca="1">IFERROR(IF(ÚverNieJeSplatený*ÚverJeDobrý,HodnotaÚveru,""), "")</f>
        <v/>
      </c>
      <c r="E281" s="8">
        <f ca="1">IFERROR(IF(ÚverNieJeSplatený*ÚverJeDobrý,MesačnáSplátka,0), 0)</f>
        <v>0</v>
      </c>
      <c r="F281" s="8">
        <f ca="1">IFERROR(IF(ÚverNieJeSplatený*ÚverJeDobrý,Istina,0), 0)</f>
        <v>0</v>
      </c>
      <c r="G281" s="8">
        <f ca="1">IFERROR(IF(ÚverNieJeSplatený*ÚverJeDobrý,SumaÚrokov,0), 0)</f>
        <v>0</v>
      </c>
      <c r="H281" s="8">
        <f ca="1">IFERROR(IF(ÚverNieJeSplatený*ÚverJeDobrý,KonečnýZostatok,0), 0)</f>
        <v>0</v>
      </c>
    </row>
    <row r="282" spans="2:8" ht="20.100000000000001" customHeight="1" x14ac:dyDescent="0.2">
      <c r="B282" s="9" t="str">
        <f ca="1">IFERROR(IF(ÚverNieJeSplatený*ÚverJeDobrý,ČísloPlatby,""), "")</f>
        <v/>
      </c>
      <c r="C282" s="10">
        <f ca="1">IFERROR(IF(ÚverNieJeSplatený*ÚverJeDobrý,DátumPlatby,PočiatočnýDátumÚveru), PočiatočnýDátumÚveru)</f>
        <v>45174</v>
      </c>
      <c r="D282" s="8" t="str">
        <f ca="1">IFERROR(IF(ÚverNieJeSplatený*ÚverJeDobrý,HodnotaÚveru,""), "")</f>
        <v/>
      </c>
      <c r="E282" s="8">
        <f ca="1">IFERROR(IF(ÚverNieJeSplatený*ÚverJeDobrý,MesačnáSplátka,0), 0)</f>
        <v>0</v>
      </c>
      <c r="F282" s="8">
        <f ca="1">IFERROR(IF(ÚverNieJeSplatený*ÚverJeDobrý,Istina,0), 0)</f>
        <v>0</v>
      </c>
      <c r="G282" s="8">
        <f ca="1">IFERROR(IF(ÚverNieJeSplatený*ÚverJeDobrý,SumaÚrokov,0), 0)</f>
        <v>0</v>
      </c>
      <c r="H282" s="8">
        <f ca="1">IFERROR(IF(ÚverNieJeSplatený*ÚverJeDobrý,KonečnýZostatok,0), 0)</f>
        <v>0</v>
      </c>
    </row>
    <row r="283" spans="2:8" ht="20.100000000000001" customHeight="1" x14ac:dyDescent="0.2">
      <c r="B283" s="9" t="str">
        <f ca="1">IFERROR(IF(ÚverNieJeSplatený*ÚverJeDobrý,ČísloPlatby,""), "")</f>
        <v/>
      </c>
      <c r="C283" s="10">
        <f ca="1">IFERROR(IF(ÚverNieJeSplatený*ÚverJeDobrý,DátumPlatby,PočiatočnýDátumÚveru), PočiatočnýDátumÚveru)</f>
        <v>45174</v>
      </c>
      <c r="D283" s="8" t="str">
        <f ca="1">IFERROR(IF(ÚverNieJeSplatený*ÚverJeDobrý,HodnotaÚveru,""), "")</f>
        <v/>
      </c>
      <c r="E283" s="8">
        <f ca="1">IFERROR(IF(ÚverNieJeSplatený*ÚverJeDobrý,MesačnáSplátka,0), 0)</f>
        <v>0</v>
      </c>
      <c r="F283" s="8">
        <f ca="1">IFERROR(IF(ÚverNieJeSplatený*ÚverJeDobrý,Istina,0), 0)</f>
        <v>0</v>
      </c>
      <c r="G283" s="8">
        <f ca="1">IFERROR(IF(ÚverNieJeSplatený*ÚverJeDobrý,SumaÚrokov,0), 0)</f>
        <v>0</v>
      </c>
      <c r="H283" s="8">
        <f ca="1">IFERROR(IF(ÚverNieJeSplatený*ÚverJeDobrý,KonečnýZostatok,0), 0)</f>
        <v>0</v>
      </c>
    </row>
    <row r="284" spans="2:8" ht="20.100000000000001" customHeight="1" x14ac:dyDescent="0.2">
      <c r="B284" s="9" t="str">
        <f ca="1">IFERROR(IF(ÚverNieJeSplatený*ÚverJeDobrý,ČísloPlatby,""), "")</f>
        <v/>
      </c>
      <c r="C284" s="10">
        <f ca="1">IFERROR(IF(ÚverNieJeSplatený*ÚverJeDobrý,DátumPlatby,PočiatočnýDátumÚveru), PočiatočnýDátumÚveru)</f>
        <v>45174</v>
      </c>
      <c r="D284" s="8" t="str">
        <f ca="1">IFERROR(IF(ÚverNieJeSplatený*ÚverJeDobrý,HodnotaÚveru,""), "")</f>
        <v/>
      </c>
      <c r="E284" s="8">
        <f ca="1">IFERROR(IF(ÚverNieJeSplatený*ÚverJeDobrý,MesačnáSplátka,0), 0)</f>
        <v>0</v>
      </c>
      <c r="F284" s="8">
        <f ca="1">IFERROR(IF(ÚverNieJeSplatený*ÚverJeDobrý,Istina,0), 0)</f>
        <v>0</v>
      </c>
      <c r="G284" s="8">
        <f ca="1">IFERROR(IF(ÚverNieJeSplatený*ÚverJeDobrý,SumaÚrokov,0), 0)</f>
        <v>0</v>
      </c>
      <c r="H284" s="8">
        <f ca="1">IFERROR(IF(ÚverNieJeSplatený*ÚverJeDobrý,KonečnýZostatok,0), 0)</f>
        <v>0</v>
      </c>
    </row>
    <row r="285" spans="2:8" ht="20.100000000000001" customHeight="1" x14ac:dyDescent="0.2">
      <c r="B285" s="9" t="str">
        <f ca="1">IFERROR(IF(ÚverNieJeSplatený*ÚverJeDobrý,ČísloPlatby,""), "")</f>
        <v/>
      </c>
      <c r="C285" s="10">
        <f ca="1">IFERROR(IF(ÚverNieJeSplatený*ÚverJeDobrý,DátumPlatby,PočiatočnýDátumÚveru), PočiatočnýDátumÚveru)</f>
        <v>45174</v>
      </c>
      <c r="D285" s="8" t="str">
        <f ca="1">IFERROR(IF(ÚverNieJeSplatený*ÚverJeDobrý,HodnotaÚveru,""), "")</f>
        <v/>
      </c>
      <c r="E285" s="8">
        <f ca="1">IFERROR(IF(ÚverNieJeSplatený*ÚverJeDobrý,MesačnáSplátka,0), 0)</f>
        <v>0</v>
      </c>
      <c r="F285" s="8">
        <f ca="1">IFERROR(IF(ÚverNieJeSplatený*ÚverJeDobrý,Istina,0), 0)</f>
        <v>0</v>
      </c>
      <c r="G285" s="8">
        <f ca="1">IFERROR(IF(ÚverNieJeSplatený*ÚverJeDobrý,SumaÚrokov,0), 0)</f>
        <v>0</v>
      </c>
      <c r="H285" s="8">
        <f ca="1">IFERROR(IF(ÚverNieJeSplatený*ÚverJeDobrý,KonečnýZostatok,0), 0)</f>
        <v>0</v>
      </c>
    </row>
    <row r="286" spans="2:8" ht="20.100000000000001" customHeight="1" x14ac:dyDescent="0.2">
      <c r="B286" s="9" t="str">
        <f ca="1">IFERROR(IF(ÚverNieJeSplatený*ÚverJeDobrý,ČísloPlatby,""), "")</f>
        <v/>
      </c>
      <c r="C286" s="10">
        <f ca="1">IFERROR(IF(ÚverNieJeSplatený*ÚverJeDobrý,DátumPlatby,PočiatočnýDátumÚveru), PočiatočnýDátumÚveru)</f>
        <v>45174</v>
      </c>
      <c r="D286" s="8" t="str">
        <f ca="1">IFERROR(IF(ÚverNieJeSplatený*ÚverJeDobrý,HodnotaÚveru,""), "")</f>
        <v/>
      </c>
      <c r="E286" s="8">
        <f ca="1">IFERROR(IF(ÚverNieJeSplatený*ÚverJeDobrý,MesačnáSplátka,0), 0)</f>
        <v>0</v>
      </c>
      <c r="F286" s="8">
        <f ca="1">IFERROR(IF(ÚverNieJeSplatený*ÚverJeDobrý,Istina,0), 0)</f>
        <v>0</v>
      </c>
      <c r="G286" s="8">
        <f ca="1">IFERROR(IF(ÚverNieJeSplatený*ÚverJeDobrý,SumaÚrokov,0), 0)</f>
        <v>0</v>
      </c>
      <c r="H286" s="8">
        <f ca="1">IFERROR(IF(ÚverNieJeSplatený*ÚverJeDobrý,KonečnýZostatok,0), 0)</f>
        <v>0</v>
      </c>
    </row>
    <row r="287" spans="2:8" ht="20.100000000000001" customHeight="1" x14ac:dyDescent="0.2">
      <c r="B287" s="9" t="str">
        <f ca="1">IFERROR(IF(ÚverNieJeSplatený*ÚverJeDobrý,ČísloPlatby,""), "")</f>
        <v/>
      </c>
      <c r="C287" s="10">
        <f ca="1">IFERROR(IF(ÚverNieJeSplatený*ÚverJeDobrý,DátumPlatby,PočiatočnýDátumÚveru), PočiatočnýDátumÚveru)</f>
        <v>45174</v>
      </c>
      <c r="D287" s="8" t="str">
        <f ca="1">IFERROR(IF(ÚverNieJeSplatený*ÚverJeDobrý,HodnotaÚveru,""), "")</f>
        <v/>
      </c>
      <c r="E287" s="8">
        <f ca="1">IFERROR(IF(ÚverNieJeSplatený*ÚverJeDobrý,MesačnáSplátka,0), 0)</f>
        <v>0</v>
      </c>
      <c r="F287" s="8">
        <f ca="1">IFERROR(IF(ÚverNieJeSplatený*ÚverJeDobrý,Istina,0), 0)</f>
        <v>0</v>
      </c>
      <c r="G287" s="8">
        <f ca="1">IFERROR(IF(ÚverNieJeSplatený*ÚverJeDobrý,SumaÚrokov,0), 0)</f>
        <v>0</v>
      </c>
      <c r="H287" s="8">
        <f ca="1">IFERROR(IF(ÚverNieJeSplatený*ÚverJeDobrý,KonečnýZostatok,0), 0)</f>
        <v>0</v>
      </c>
    </row>
    <row r="288" spans="2:8" ht="20.100000000000001" customHeight="1" x14ac:dyDescent="0.2">
      <c r="B288" s="9" t="str">
        <f ca="1">IFERROR(IF(ÚverNieJeSplatený*ÚverJeDobrý,ČísloPlatby,""), "")</f>
        <v/>
      </c>
      <c r="C288" s="10">
        <f ca="1">IFERROR(IF(ÚverNieJeSplatený*ÚverJeDobrý,DátumPlatby,PočiatočnýDátumÚveru), PočiatočnýDátumÚveru)</f>
        <v>45174</v>
      </c>
      <c r="D288" s="8" t="str">
        <f ca="1">IFERROR(IF(ÚverNieJeSplatený*ÚverJeDobrý,HodnotaÚveru,""), "")</f>
        <v/>
      </c>
      <c r="E288" s="8">
        <f ca="1">IFERROR(IF(ÚverNieJeSplatený*ÚverJeDobrý,MesačnáSplátka,0), 0)</f>
        <v>0</v>
      </c>
      <c r="F288" s="8">
        <f ca="1">IFERROR(IF(ÚverNieJeSplatený*ÚverJeDobrý,Istina,0), 0)</f>
        <v>0</v>
      </c>
      <c r="G288" s="8">
        <f ca="1">IFERROR(IF(ÚverNieJeSplatený*ÚverJeDobrý,SumaÚrokov,0), 0)</f>
        <v>0</v>
      </c>
      <c r="H288" s="8">
        <f ca="1">IFERROR(IF(ÚverNieJeSplatený*ÚverJeDobrý,KonečnýZostatok,0), 0)</f>
        <v>0</v>
      </c>
    </row>
    <row r="289" spans="2:8" ht="20.100000000000001" customHeight="1" x14ac:dyDescent="0.2">
      <c r="B289" s="9" t="str">
        <f ca="1">IFERROR(IF(ÚverNieJeSplatený*ÚverJeDobrý,ČísloPlatby,""), "")</f>
        <v/>
      </c>
      <c r="C289" s="10">
        <f ca="1">IFERROR(IF(ÚverNieJeSplatený*ÚverJeDobrý,DátumPlatby,PočiatočnýDátumÚveru), PočiatočnýDátumÚveru)</f>
        <v>45174</v>
      </c>
      <c r="D289" s="8" t="str">
        <f ca="1">IFERROR(IF(ÚverNieJeSplatený*ÚverJeDobrý,HodnotaÚveru,""), "")</f>
        <v/>
      </c>
      <c r="E289" s="8">
        <f ca="1">IFERROR(IF(ÚverNieJeSplatený*ÚverJeDobrý,MesačnáSplátka,0), 0)</f>
        <v>0</v>
      </c>
      <c r="F289" s="8">
        <f ca="1">IFERROR(IF(ÚverNieJeSplatený*ÚverJeDobrý,Istina,0), 0)</f>
        <v>0</v>
      </c>
      <c r="G289" s="8">
        <f ca="1">IFERROR(IF(ÚverNieJeSplatený*ÚverJeDobrý,SumaÚrokov,0), 0)</f>
        <v>0</v>
      </c>
      <c r="H289" s="8">
        <f ca="1">IFERROR(IF(ÚverNieJeSplatený*ÚverJeDobrý,KonečnýZostatok,0), 0)</f>
        <v>0</v>
      </c>
    </row>
    <row r="290" spans="2:8" ht="20.100000000000001" customHeight="1" x14ac:dyDescent="0.2">
      <c r="B290" s="9" t="str">
        <f ca="1">IFERROR(IF(ÚverNieJeSplatený*ÚverJeDobrý,ČísloPlatby,""), "")</f>
        <v/>
      </c>
      <c r="C290" s="10">
        <f ca="1">IFERROR(IF(ÚverNieJeSplatený*ÚverJeDobrý,DátumPlatby,PočiatočnýDátumÚveru), PočiatočnýDátumÚveru)</f>
        <v>45174</v>
      </c>
      <c r="D290" s="8" t="str">
        <f ca="1">IFERROR(IF(ÚverNieJeSplatený*ÚverJeDobrý,HodnotaÚveru,""), "")</f>
        <v/>
      </c>
      <c r="E290" s="8">
        <f ca="1">IFERROR(IF(ÚverNieJeSplatený*ÚverJeDobrý,MesačnáSplátka,0), 0)</f>
        <v>0</v>
      </c>
      <c r="F290" s="8">
        <f ca="1">IFERROR(IF(ÚverNieJeSplatený*ÚverJeDobrý,Istina,0), 0)</f>
        <v>0</v>
      </c>
      <c r="G290" s="8">
        <f ca="1">IFERROR(IF(ÚverNieJeSplatený*ÚverJeDobrý,SumaÚrokov,0), 0)</f>
        <v>0</v>
      </c>
      <c r="H290" s="8">
        <f ca="1">IFERROR(IF(ÚverNieJeSplatený*ÚverJeDobrý,KonečnýZostatok,0), 0)</f>
        <v>0</v>
      </c>
    </row>
    <row r="291" spans="2:8" ht="20.100000000000001" customHeight="1" x14ac:dyDescent="0.2">
      <c r="B291" s="9" t="str">
        <f ca="1">IFERROR(IF(ÚverNieJeSplatený*ÚverJeDobrý,ČísloPlatby,""), "")</f>
        <v/>
      </c>
      <c r="C291" s="10">
        <f ca="1">IFERROR(IF(ÚverNieJeSplatený*ÚverJeDobrý,DátumPlatby,PočiatočnýDátumÚveru), PočiatočnýDátumÚveru)</f>
        <v>45174</v>
      </c>
      <c r="D291" s="8" t="str">
        <f ca="1">IFERROR(IF(ÚverNieJeSplatený*ÚverJeDobrý,HodnotaÚveru,""), "")</f>
        <v/>
      </c>
      <c r="E291" s="8">
        <f ca="1">IFERROR(IF(ÚverNieJeSplatený*ÚverJeDobrý,MesačnáSplátka,0), 0)</f>
        <v>0</v>
      </c>
      <c r="F291" s="8">
        <f ca="1">IFERROR(IF(ÚverNieJeSplatený*ÚverJeDobrý,Istina,0), 0)</f>
        <v>0</v>
      </c>
      <c r="G291" s="8">
        <f ca="1">IFERROR(IF(ÚverNieJeSplatený*ÚverJeDobrý,SumaÚrokov,0), 0)</f>
        <v>0</v>
      </c>
      <c r="H291" s="8">
        <f ca="1">IFERROR(IF(ÚverNieJeSplatený*ÚverJeDobrý,KonečnýZostatok,0), 0)</f>
        <v>0</v>
      </c>
    </row>
    <row r="292" spans="2:8" ht="20.100000000000001" customHeight="1" x14ac:dyDescent="0.2">
      <c r="B292" s="9" t="str">
        <f ca="1">IFERROR(IF(ÚverNieJeSplatený*ÚverJeDobrý,ČísloPlatby,""), "")</f>
        <v/>
      </c>
      <c r="C292" s="10">
        <f ca="1">IFERROR(IF(ÚverNieJeSplatený*ÚverJeDobrý,DátumPlatby,PočiatočnýDátumÚveru), PočiatočnýDátumÚveru)</f>
        <v>45174</v>
      </c>
      <c r="D292" s="8" t="str">
        <f ca="1">IFERROR(IF(ÚverNieJeSplatený*ÚverJeDobrý,HodnotaÚveru,""), "")</f>
        <v/>
      </c>
      <c r="E292" s="8">
        <f ca="1">IFERROR(IF(ÚverNieJeSplatený*ÚverJeDobrý,MesačnáSplátka,0), 0)</f>
        <v>0</v>
      </c>
      <c r="F292" s="8">
        <f ca="1">IFERROR(IF(ÚverNieJeSplatený*ÚverJeDobrý,Istina,0), 0)</f>
        <v>0</v>
      </c>
      <c r="G292" s="8">
        <f ca="1">IFERROR(IF(ÚverNieJeSplatený*ÚverJeDobrý,SumaÚrokov,0), 0)</f>
        <v>0</v>
      </c>
      <c r="H292" s="8">
        <f ca="1">IFERROR(IF(ÚverNieJeSplatený*ÚverJeDobrý,KonečnýZostatok,0), 0)</f>
        <v>0</v>
      </c>
    </row>
    <row r="293" spans="2:8" ht="20.100000000000001" customHeight="1" x14ac:dyDescent="0.2">
      <c r="B293" s="9" t="str">
        <f ca="1">IFERROR(IF(ÚverNieJeSplatený*ÚverJeDobrý,ČísloPlatby,""), "")</f>
        <v/>
      </c>
      <c r="C293" s="10">
        <f ca="1">IFERROR(IF(ÚverNieJeSplatený*ÚverJeDobrý,DátumPlatby,PočiatočnýDátumÚveru), PočiatočnýDátumÚveru)</f>
        <v>45174</v>
      </c>
      <c r="D293" s="8" t="str">
        <f ca="1">IFERROR(IF(ÚverNieJeSplatený*ÚverJeDobrý,HodnotaÚveru,""), "")</f>
        <v/>
      </c>
      <c r="E293" s="8">
        <f ca="1">IFERROR(IF(ÚverNieJeSplatený*ÚverJeDobrý,MesačnáSplátka,0), 0)</f>
        <v>0</v>
      </c>
      <c r="F293" s="8">
        <f ca="1">IFERROR(IF(ÚverNieJeSplatený*ÚverJeDobrý,Istina,0), 0)</f>
        <v>0</v>
      </c>
      <c r="G293" s="8">
        <f ca="1">IFERROR(IF(ÚverNieJeSplatený*ÚverJeDobrý,SumaÚrokov,0), 0)</f>
        <v>0</v>
      </c>
      <c r="H293" s="8">
        <f ca="1">IFERROR(IF(ÚverNieJeSplatený*ÚverJeDobrý,KonečnýZostatok,0), 0)</f>
        <v>0</v>
      </c>
    </row>
    <row r="294" spans="2:8" ht="20.100000000000001" customHeight="1" x14ac:dyDescent="0.2">
      <c r="B294" s="9" t="str">
        <f ca="1">IFERROR(IF(ÚverNieJeSplatený*ÚverJeDobrý,ČísloPlatby,""), "")</f>
        <v/>
      </c>
      <c r="C294" s="10">
        <f ca="1">IFERROR(IF(ÚverNieJeSplatený*ÚverJeDobrý,DátumPlatby,PočiatočnýDátumÚveru), PočiatočnýDátumÚveru)</f>
        <v>45174</v>
      </c>
      <c r="D294" s="8" t="str">
        <f ca="1">IFERROR(IF(ÚverNieJeSplatený*ÚverJeDobrý,HodnotaÚveru,""), "")</f>
        <v/>
      </c>
      <c r="E294" s="8">
        <f ca="1">IFERROR(IF(ÚverNieJeSplatený*ÚverJeDobrý,MesačnáSplátka,0), 0)</f>
        <v>0</v>
      </c>
      <c r="F294" s="8">
        <f ca="1">IFERROR(IF(ÚverNieJeSplatený*ÚverJeDobrý,Istina,0), 0)</f>
        <v>0</v>
      </c>
      <c r="G294" s="8">
        <f ca="1">IFERROR(IF(ÚverNieJeSplatený*ÚverJeDobrý,SumaÚrokov,0), 0)</f>
        <v>0</v>
      </c>
      <c r="H294" s="8">
        <f ca="1">IFERROR(IF(ÚverNieJeSplatený*ÚverJeDobrý,KonečnýZostatok,0), 0)</f>
        <v>0</v>
      </c>
    </row>
    <row r="295" spans="2:8" ht="20.100000000000001" customHeight="1" x14ac:dyDescent="0.2">
      <c r="B295" s="9" t="str">
        <f ca="1">IFERROR(IF(ÚverNieJeSplatený*ÚverJeDobrý,ČísloPlatby,""), "")</f>
        <v/>
      </c>
      <c r="C295" s="10">
        <f ca="1">IFERROR(IF(ÚverNieJeSplatený*ÚverJeDobrý,DátumPlatby,PočiatočnýDátumÚveru), PočiatočnýDátumÚveru)</f>
        <v>45174</v>
      </c>
      <c r="D295" s="8" t="str">
        <f ca="1">IFERROR(IF(ÚverNieJeSplatený*ÚverJeDobrý,HodnotaÚveru,""), "")</f>
        <v/>
      </c>
      <c r="E295" s="8">
        <f ca="1">IFERROR(IF(ÚverNieJeSplatený*ÚverJeDobrý,MesačnáSplátka,0), 0)</f>
        <v>0</v>
      </c>
      <c r="F295" s="8">
        <f ca="1">IFERROR(IF(ÚverNieJeSplatený*ÚverJeDobrý,Istina,0), 0)</f>
        <v>0</v>
      </c>
      <c r="G295" s="8">
        <f ca="1">IFERROR(IF(ÚverNieJeSplatený*ÚverJeDobrý,SumaÚrokov,0), 0)</f>
        <v>0</v>
      </c>
      <c r="H295" s="8">
        <f ca="1">IFERROR(IF(ÚverNieJeSplatený*ÚverJeDobrý,KonečnýZostatok,0), 0)</f>
        <v>0</v>
      </c>
    </row>
    <row r="296" spans="2:8" ht="20.100000000000001" customHeight="1" x14ac:dyDescent="0.2">
      <c r="B296" s="9" t="str">
        <f ca="1">IFERROR(IF(ÚverNieJeSplatený*ÚverJeDobrý,ČísloPlatby,""), "")</f>
        <v/>
      </c>
      <c r="C296" s="10">
        <f ca="1">IFERROR(IF(ÚverNieJeSplatený*ÚverJeDobrý,DátumPlatby,PočiatočnýDátumÚveru), PočiatočnýDátumÚveru)</f>
        <v>45174</v>
      </c>
      <c r="D296" s="8" t="str">
        <f ca="1">IFERROR(IF(ÚverNieJeSplatený*ÚverJeDobrý,HodnotaÚveru,""), "")</f>
        <v/>
      </c>
      <c r="E296" s="8">
        <f ca="1">IFERROR(IF(ÚverNieJeSplatený*ÚverJeDobrý,MesačnáSplátka,0), 0)</f>
        <v>0</v>
      </c>
      <c r="F296" s="8">
        <f ca="1">IFERROR(IF(ÚverNieJeSplatený*ÚverJeDobrý,Istina,0), 0)</f>
        <v>0</v>
      </c>
      <c r="G296" s="8">
        <f ca="1">IFERROR(IF(ÚverNieJeSplatený*ÚverJeDobrý,SumaÚrokov,0), 0)</f>
        <v>0</v>
      </c>
      <c r="H296" s="8">
        <f ca="1">IFERROR(IF(ÚverNieJeSplatený*ÚverJeDobrý,KonečnýZostatok,0), 0)</f>
        <v>0</v>
      </c>
    </row>
    <row r="297" spans="2:8" ht="20.100000000000001" customHeight="1" x14ac:dyDescent="0.2">
      <c r="B297" s="9" t="str">
        <f ca="1">IFERROR(IF(ÚverNieJeSplatený*ÚverJeDobrý,ČísloPlatby,""), "")</f>
        <v/>
      </c>
      <c r="C297" s="10">
        <f ca="1">IFERROR(IF(ÚverNieJeSplatený*ÚverJeDobrý,DátumPlatby,PočiatočnýDátumÚveru), PočiatočnýDátumÚveru)</f>
        <v>45174</v>
      </c>
      <c r="D297" s="8" t="str">
        <f ca="1">IFERROR(IF(ÚverNieJeSplatený*ÚverJeDobrý,HodnotaÚveru,""), "")</f>
        <v/>
      </c>
      <c r="E297" s="8">
        <f ca="1">IFERROR(IF(ÚverNieJeSplatený*ÚverJeDobrý,MesačnáSplátka,0), 0)</f>
        <v>0</v>
      </c>
      <c r="F297" s="8">
        <f ca="1">IFERROR(IF(ÚverNieJeSplatený*ÚverJeDobrý,Istina,0), 0)</f>
        <v>0</v>
      </c>
      <c r="G297" s="8">
        <f ca="1">IFERROR(IF(ÚverNieJeSplatený*ÚverJeDobrý,SumaÚrokov,0), 0)</f>
        <v>0</v>
      </c>
      <c r="H297" s="8">
        <f ca="1">IFERROR(IF(ÚverNieJeSplatený*ÚverJeDobrý,KonečnýZostatok,0), 0)</f>
        <v>0</v>
      </c>
    </row>
    <row r="298" spans="2:8" ht="20.100000000000001" customHeight="1" x14ac:dyDescent="0.2">
      <c r="B298" s="9" t="str">
        <f ca="1">IFERROR(IF(ÚverNieJeSplatený*ÚverJeDobrý,ČísloPlatby,""), "")</f>
        <v/>
      </c>
      <c r="C298" s="10">
        <f ca="1">IFERROR(IF(ÚverNieJeSplatený*ÚverJeDobrý,DátumPlatby,PočiatočnýDátumÚveru), PočiatočnýDátumÚveru)</f>
        <v>45174</v>
      </c>
      <c r="D298" s="8" t="str">
        <f ca="1">IFERROR(IF(ÚverNieJeSplatený*ÚverJeDobrý,HodnotaÚveru,""), "")</f>
        <v/>
      </c>
      <c r="E298" s="8">
        <f ca="1">IFERROR(IF(ÚverNieJeSplatený*ÚverJeDobrý,MesačnáSplátka,0), 0)</f>
        <v>0</v>
      </c>
      <c r="F298" s="8">
        <f ca="1">IFERROR(IF(ÚverNieJeSplatený*ÚverJeDobrý,Istina,0), 0)</f>
        <v>0</v>
      </c>
      <c r="G298" s="8">
        <f ca="1">IFERROR(IF(ÚverNieJeSplatený*ÚverJeDobrý,SumaÚrokov,0), 0)</f>
        <v>0</v>
      </c>
      <c r="H298" s="8">
        <f ca="1">IFERROR(IF(ÚverNieJeSplatený*ÚverJeDobrý,KonečnýZostatok,0), 0)</f>
        <v>0</v>
      </c>
    </row>
    <row r="299" spans="2:8" ht="20.100000000000001" customHeight="1" x14ac:dyDescent="0.2">
      <c r="B299" s="9" t="str">
        <f ca="1">IFERROR(IF(ÚverNieJeSplatený*ÚverJeDobrý,ČísloPlatby,""), "")</f>
        <v/>
      </c>
      <c r="C299" s="10">
        <f ca="1">IFERROR(IF(ÚverNieJeSplatený*ÚverJeDobrý,DátumPlatby,PočiatočnýDátumÚveru), PočiatočnýDátumÚveru)</f>
        <v>45174</v>
      </c>
      <c r="D299" s="8" t="str">
        <f ca="1">IFERROR(IF(ÚverNieJeSplatený*ÚverJeDobrý,HodnotaÚveru,""), "")</f>
        <v/>
      </c>
      <c r="E299" s="8">
        <f ca="1">IFERROR(IF(ÚverNieJeSplatený*ÚverJeDobrý,MesačnáSplátka,0), 0)</f>
        <v>0</v>
      </c>
      <c r="F299" s="8">
        <f ca="1">IFERROR(IF(ÚverNieJeSplatený*ÚverJeDobrý,Istina,0), 0)</f>
        <v>0</v>
      </c>
      <c r="G299" s="8">
        <f ca="1">IFERROR(IF(ÚverNieJeSplatený*ÚverJeDobrý,SumaÚrokov,0), 0)</f>
        <v>0</v>
      </c>
      <c r="H299" s="8">
        <f ca="1">IFERROR(IF(ÚverNieJeSplatený*ÚverJeDobrý,KonečnýZostatok,0), 0)</f>
        <v>0</v>
      </c>
    </row>
    <row r="300" spans="2:8" ht="20.100000000000001" customHeight="1" x14ac:dyDescent="0.2">
      <c r="B300" s="9" t="str">
        <f ca="1">IFERROR(IF(ÚverNieJeSplatený*ÚverJeDobrý,ČísloPlatby,""), "")</f>
        <v/>
      </c>
      <c r="C300" s="10">
        <f ca="1">IFERROR(IF(ÚverNieJeSplatený*ÚverJeDobrý,DátumPlatby,PočiatočnýDátumÚveru), PočiatočnýDátumÚveru)</f>
        <v>45174</v>
      </c>
      <c r="D300" s="8" t="str">
        <f ca="1">IFERROR(IF(ÚverNieJeSplatený*ÚverJeDobrý,HodnotaÚveru,""), "")</f>
        <v/>
      </c>
      <c r="E300" s="8">
        <f ca="1">IFERROR(IF(ÚverNieJeSplatený*ÚverJeDobrý,MesačnáSplátka,0), 0)</f>
        <v>0</v>
      </c>
      <c r="F300" s="8">
        <f ca="1">IFERROR(IF(ÚverNieJeSplatený*ÚverJeDobrý,Istina,0), 0)</f>
        <v>0</v>
      </c>
      <c r="G300" s="8">
        <f ca="1">IFERROR(IF(ÚverNieJeSplatený*ÚverJeDobrý,SumaÚrokov,0), 0)</f>
        <v>0</v>
      </c>
      <c r="H300" s="8">
        <f ca="1">IFERROR(IF(ÚverNieJeSplatený*ÚverJeDobrý,KonečnýZostatok,0), 0)</f>
        <v>0</v>
      </c>
    </row>
    <row r="301" spans="2:8" ht="20.100000000000001" customHeight="1" x14ac:dyDescent="0.2">
      <c r="B301" s="9" t="str">
        <f ca="1">IFERROR(IF(ÚverNieJeSplatený*ÚverJeDobrý,ČísloPlatby,""), "")</f>
        <v/>
      </c>
      <c r="C301" s="10">
        <f ca="1">IFERROR(IF(ÚverNieJeSplatený*ÚverJeDobrý,DátumPlatby,PočiatočnýDátumÚveru), PočiatočnýDátumÚveru)</f>
        <v>45174</v>
      </c>
      <c r="D301" s="8" t="str">
        <f ca="1">IFERROR(IF(ÚverNieJeSplatený*ÚverJeDobrý,HodnotaÚveru,""), "")</f>
        <v/>
      </c>
      <c r="E301" s="8">
        <f ca="1">IFERROR(IF(ÚverNieJeSplatený*ÚverJeDobrý,MesačnáSplátka,0), 0)</f>
        <v>0</v>
      </c>
      <c r="F301" s="8">
        <f ca="1">IFERROR(IF(ÚverNieJeSplatený*ÚverJeDobrý,Istina,0), 0)</f>
        <v>0</v>
      </c>
      <c r="G301" s="8">
        <f ca="1">IFERROR(IF(ÚverNieJeSplatený*ÚverJeDobrý,SumaÚrokov,0), 0)</f>
        <v>0</v>
      </c>
      <c r="H301" s="8">
        <f ca="1">IFERROR(IF(ÚverNieJeSplatený*ÚverJeDobrý,KonečnýZostatok,0), 0)</f>
        <v>0</v>
      </c>
    </row>
    <row r="302" spans="2:8" ht="20.100000000000001" customHeight="1" x14ac:dyDescent="0.2">
      <c r="B302" s="9" t="str">
        <f ca="1">IFERROR(IF(ÚverNieJeSplatený*ÚverJeDobrý,ČísloPlatby,""), "")</f>
        <v/>
      </c>
      <c r="C302" s="10">
        <f ca="1">IFERROR(IF(ÚverNieJeSplatený*ÚverJeDobrý,DátumPlatby,PočiatočnýDátumÚveru), PočiatočnýDátumÚveru)</f>
        <v>45174</v>
      </c>
      <c r="D302" s="8" t="str">
        <f ca="1">IFERROR(IF(ÚverNieJeSplatený*ÚverJeDobrý,HodnotaÚveru,""), "")</f>
        <v/>
      </c>
      <c r="E302" s="8">
        <f ca="1">IFERROR(IF(ÚverNieJeSplatený*ÚverJeDobrý,MesačnáSplátka,0), 0)</f>
        <v>0</v>
      </c>
      <c r="F302" s="8">
        <f ca="1">IFERROR(IF(ÚverNieJeSplatený*ÚverJeDobrý,Istina,0), 0)</f>
        <v>0</v>
      </c>
      <c r="G302" s="8">
        <f ca="1">IFERROR(IF(ÚverNieJeSplatený*ÚverJeDobrý,SumaÚrokov,0), 0)</f>
        <v>0</v>
      </c>
      <c r="H302" s="8">
        <f ca="1">IFERROR(IF(ÚverNieJeSplatený*ÚverJeDobrý,KonečnýZostatok,0), 0)</f>
        <v>0</v>
      </c>
    </row>
    <row r="303" spans="2:8" ht="20.100000000000001" customHeight="1" x14ac:dyDescent="0.2">
      <c r="B303" s="9" t="str">
        <f ca="1">IFERROR(IF(ÚverNieJeSplatený*ÚverJeDobrý,ČísloPlatby,""), "")</f>
        <v/>
      </c>
      <c r="C303" s="10">
        <f ca="1">IFERROR(IF(ÚverNieJeSplatený*ÚverJeDobrý,DátumPlatby,PočiatočnýDátumÚveru), PočiatočnýDátumÚveru)</f>
        <v>45174</v>
      </c>
      <c r="D303" s="8" t="str">
        <f ca="1">IFERROR(IF(ÚverNieJeSplatený*ÚverJeDobrý,HodnotaÚveru,""), "")</f>
        <v/>
      </c>
      <c r="E303" s="8">
        <f ca="1">IFERROR(IF(ÚverNieJeSplatený*ÚverJeDobrý,MesačnáSplátka,0), 0)</f>
        <v>0</v>
      </c>
      <c r="F303" s="8">
        <f ca="1">IFERROR(IF(ÚverNieJeSplatený*ÚverJeDobrý,Istina,0), 0)</f>
        <v>0</v>
      </c>
      <c r="G303" s="8">
        <f ca="1">IFERROR(IF(ÚverNieJeSplatený*ÚverJeDobrý,SumaÚrokov,0), 0)</f>
        <v>0</v>
      </c>
      <c r="H303" s="8">
        <f ca="1">IFERROR(IF(ÚverNieJeSplatený*ÚverJeDobrý,KonečnýZostatok,0), 0)</f>
        <v>0</v>
      </c>
    </row>
    <row r="304" spans="2:8" ht="20.100000000000001" customHeight="1" x14ac:dyDescent="0.2">
      <c r="B304" s="9" t="str">
        <f ca="1">IFERROR(IF(ÚverNieJeSplatený*ÚverJeDobrý,ČísloPlatby,""), "")</f>
        <v/>
      </c>
      <c r="C304" s="10">
        <f ca="1">IFERROR(IF(ÚverNieJeSplatený*ÚverJeDobrý,DátumPlatby,PočiatočnýDátumÚveru), PočiatočnýDátumÚveru)</f>
        <v>45174</v>
      </c>
      <c r="D304" s="8" t="str">
        <f ca="1">IFERROR(IF(ÚverNieJeSplatený*ÚverJeDobrý,HodnotaÚveru,""), "")</f>
        <v/>
      </c>
      <c r="E304" s="8">
        <f ca="1">IFERROR(IF(ÚverNieJeSplatený*ÚverJeDobrý,MesačnáSplátka,0), 0)</f>
        <v>0</v>
      </c>
      <c r="F304" s="8">
        <f ca="1">IFERROR(IF(ÚverNieJeSplatený*ÚverJeDobrý,Istina,0), 0)</f>
        <v>0</v>
      </c>
      <c r="G304" s="8">
        <f ca="1">IFERROR(IF(ÚverNieJeSplatený*ÚverJeDobrý,SumaÚrokov,0), 0)</f>
        <v>0</v>
      </c>
      <c r="H304" s="8">
        <f ca="1">IFERROR(IF(ÚverNieJeSplatený*ÚverJeDobrý,KonečnýZostatok,0), 0)</f>
        <v>0</v>
      </c>
    </row>
    <row r="305" spans="2:8" ht="20.100000000000001" customHeight="1" x14ac:dyDescent="0.2">
      <c r="B305" s="9" t="str">
        <f ca="1">IFERROR(IF(ÚverNieJeSplatený*ÚverJeDobrý,ČísloPlatby,""), "")</f>
        <v/>
      </c>
      <c r="C305" s="10">
        <f ca="1">IFERROR(IF(ÚverNieJeSplatený*ÚverJeDobrý,DátumPlatby,PočiatočnýDátumÚveru), PočiatočnýDátumÚveru)</f>
        <v>45174</v>
      </c>
      <c r="D305" s="8" t="str">
        <f ca="1">IFERROR(IF(ÚverNieJeSplatený*ÚverJeDobrý,HodnotaÚveru,""), "")</f>
        <v/>
      </c>
      <c r="E305" s="8">
        <f ca="1">IFERROR(IF(ÚverNieJeSplatený*ÚverJeDobrý,MesačnáSplátka,0), 0)</f>
        <v>0</v>
      </c>
      <c r="F305" s="8">
        <f ca="1">IFERROR(IF(ÚverNieJeSplatený*ÚverJeDobrý,Istina,0), 0)</f>
        <v>0</v>
      </c>
      <c r="G305" s="8">
        <f ca="1">IFERROR(IF(ÚverNieJeSplatený*ÚverJeDobrý,SumaÚrokov,0), 0)</f>
        <v>0</v>
      </c>
      <c r="H305" s="8">
        <f ca="1">IFERROR(IF(ÚverNieJeSplatený*ÚverJeDobrý,KonečnýZostatok,0), 0)</f>
        <v>0</v>
      </c>
    </row>
    <row r="306" spans="2:8" ht="20.100000000000001" customHeight="1" x14ac:dyDescent="0.2">
      <c r="B306" s="9" t="str">
        <f ca="1">IFERROR(IF(ÚverNieJeSplatený*ÚverJeDobrý,ČísloPlatby,""), "")</f>
        <v/>
      </c>
      <c r="C306" s="10">
        <f ca="1">IFERROR(IF(ÚverNieJeSplatený*ÚverJeDobrý,DátumPlatby,PočiatočnýDátumÚveru), PočiatočnýDátumÚveru)</f>
        <v>45174</v>
      </c>
      <c r="D306" s="8" t="str">
        <f ca="1">IFERROR(IF(ÚverNieJeSplatený*ÚverJeDobrý,HodnotaÚveru,""), "")</f>
        <v/>
      </c>
      <c r="E306" s="8">
        <f ca="1">IFERROR(IF(ÚverNieJeSplatený*ÚverJeDobrý,MesačnáSplátka,0), 0)</f>
        <v>0</v>
      </c>
      <c r="F306" s="8">
        <f ca="1">IFERROR(IF(ÚverNieJeSplatený*ÚverJeDobrý,Istina,0), 0)</f>
        <v>0</v>
      </c>
      <c r="G306" s="8">
        <f ca="1">IFERROR(IF(ÚverNieJeSplatený*ÚverJeDobrý,SumaÚrokov,0), 0)</f>
        <v>0</v>
      </c>
      <c r="H306" s="8">
        <f ca="1">IFERROR(IF(ÚverNieJeSplatený*ÚverJeDobrý,KonečnýZostatok,0), 0)</f>
        <v>0</v>
      </c>
    </row>
    <row r="307" spans="2:8" ht="20.100000000000001" customHeight="1" x14ac:dyDescent="0.2">
      <c r="B307" s="9" t="str">
        <f ca="1">IFERROR(IF(ÚverNieJeSplatený*ÚverJeDobrý,ČísloPlatby,""), "")</f>
        <v/>
      </c>
      <c r="C307" s="10">
        <f ca="1">IFERROR(IF(ÚverNieJeSplatený*ÚverJeDobrý,DátumPlatby,PočiatočnýDátumÚveru), PočiatočnýDátumÚveru)</f>
        <v>45174</v>
      </c>
      <c r="D307" s="8" t="str">
        <f ca="1">IFERROR(IF(ÚverNieJeSplatený*ÚverJeDobrý,HodnotaÚveru,""), "")</f>
        <v/>
      </c>
      <c r="E307" s="8">
        <f ca="1">IFERROR(IF(ÚverNieJeSplatený*ÚverJeDobrý,MesačnáSplátka,0), 0)</f>
        <v>0</v>
      </c>
      <c r="F307" s="8">
        <f ca="1">IFERROR(IF(ÚverNieJeSplatený*ÚverJeDobrý,Istina,0), 0)</f>
        <v>0</v>
      </c>
      <c r="G307" s="8">
        <f ca="1">IFERROR(IF(ÚverNieJeSplatený*ÚverJeDobrý,SumaÚrokov,0), 0)</f>
        <v>0</v>
      </c>
      <c r="H307" s="8">
        <f ca="1">IFERROR(IF(ÚverNieJeSplatený*ÚverJeDobrý,KonečnýZostatok,0), 0)</f>
        <v>0</v>
      </c>
    </row>
    <row r="308" spans="2:8" ht="20.100000000000001" customHeight="1" x14ac:dyDescent="0.2">
      <c r="B308" s="9" t="str">
        <f ca="1">IFERROR(IF(ÚverNieJeSplatený*ÚverJeDobrý,ČísloPlatby,""), "")</f>
        <v/>
      </c>
      <c r="C308" s="10">
        <f ca="1">IFERROR(IF(ÚverNieJeSplatený*ÚverJeDobrý,DátumPlatby,PočiatočnýDátumÚveru), PočiatočnýDátumÚveru)</f>
        <v>45174</v>
      </c>
      <c r="D308" s="8" t="str">
        <f ca="1">IFERROR(IF(ÚverNieJeSplatený*ÚverJeDobrý,HodnotaÚveru,""), "")</f>
        <v/>
      </c>
      <c r="E308" s="8">
        <f ca="1">IFERROR(IF(ÚverNieJeSplatený*ÚverJeDobrý,MesačnáSplátka,0), 0)</f>
        <v>0</v>
      </c>
      <c r="F308" s="8">
        <f ca="1">IFERROR(IF(ÚverNieJeSplatený*ÚverJeDobrý,Istina,0), 0)</f>
        <v>0</v>
      </c>
      <c r="G308" s="8">
        <f ca="1">IFERROR(IF(ÚverNieJeSplatený*ÚverJeDobrý,SumaÚrokov,0), 0)</f>
        <v>0</v>
      </c>
      <c r="H308" s="8">
        <f ca="1">IFERROR(IF(ÚverNieJeSplatený*ÚverJeDobrý,KonečnýZostatok,0), 0)</f>
        <v>0</v>
      </c>
    </row>
    <row r="309" spans="2:8" ht="20.100000000000001" customHeight="1" x14ac:dyDescent="0.2">
      <c r="B309" s="9" t="str">
        <f ca="1">IFERROR(IF(ÚverNieJeSplatený*ÚverJeDobrý,ČísloPlatby,""), "")</f>
        <v/>
      </c>
      <c r="C309" s="10">
        <f ca="1">IFERROR(IF(ÚverNieJeSplatený*ÚverJeDobrý,DátumPlatby,PočiatočnýDátumÚveru), PočiatočnýDátumÚveru)</f>
        <v>45174</v>
      </c>
      <c r="D309" s="8" t="str">
        <f ca="1">IFERROR(IF(ÚverNieJeSplatený*ÚverJeDobrý,HodnotaÚveru,""), "")</f>
        <v/>
      </c>
      <c r="E309" s="8">
        <f ca="1">IFERROR(IF(ÚverNieJeSplatený*ÚverJeDobrý,MesačnáSplátka,0), 0)</f>
        <v>0</v>
      </c>
      <c r="F309" s="8">
        <f ca="1">IFERROR(IF(ÚverNieJeSplatený*ÚverJeDobrý,Istina,0), 0)</f>
        <v>0</v>
      </c>
      <c r="G309" s="8">
        <f ca="1">IFERROR(IF(ÚverNieJeSplatený*ÚverJeDobrý,SumaÚrokov,0), 0)</f>
        <v>0</v>
      </c>
      <c r="H309" s="8">
        <f ca="1">IFERROR(IF(ÚverNieJeSplatený*ÚverJeDobrý,KonečnýZostatok,0), 0)</f>
        <v>0</v>
      </c>
    </row>
    <row r="310" spans="2:8" ht="20.100000000000001" customHeight="1" x14ac:dyDescent="0.2">
      <c r="B310" s="9" t="str">
        <f ca="1">IFERROR(IF(ÚverNieJeSplatený*ÚverJeDobrý,ČísloPlatby,""), "")</f>
        <v/>
      </c>
      <c r="C310" s="10">
        <f ca="1">IFERROR(IF(ÚverNieJeSplatený*ÚverJeDobrý,DátumPlatby,PočiatočnýDátumÚveru), PočiatočnýDátumÚveru)</f>
        <v>45174</v>
      </c>
      <c r="D310" s="8" t="str">
        <f ca="1">IFERROR(IF(ÚverNieJeSplatený*ÚverJeDobrý,HodnotaÚveru,""), "")</f>
        <v/>
      </c>
      <c r="E310" s="8">
        <f ca="1">IFERROR(IF(ÚverNieJeSplatený*ÚverJeDobrý,MesačnáSplátka,0), 0)</f>
        <v>0</v>
      </c>
      <c r="F310" s="8">
        <f ca="1">IFERROR(IF(ÚverNieJeSplatený*ÚverJeDobrý,Istina,0), 0)</f>
        <v>0</v>
      </c>
      <c r="G310" s="8">
        <f ca="1">IFERROR(IF(ÚverNieJeSplatený*ÚverJeDobrý,SumaÚrokov,0), 0)</f>
        <v>0</v>
      </c>
      <c r="H310" s="8">
        <f ca="1">IFERROR(IF(ÚverNieJeSplatený*ÚverJeDobrý,KonečnýZostatok,0), 0)</f>
        <v>0</v>
      </c>
    </row>
    <row r="311" spans="2:8" ht="20.100000000000001" customHeight="1" x14ac:dyDescent="0.2">
      <c r="B311" s="9" t="str">
        <f ca="1">IFERROR(IF(ÚverNieJeSplatený*ÚverJeDobrý,ČísloPlatby,""), "")</f>
        <v/>
      </c>
      <c r="C311" s="10">
        <f ca="1">IFERROR(IF(ÚverNieJeSplatený*ÚverJeDobrý,DátumPlatby,PočiatočnýDátumÚveru), PočiatočnýDátumÚveru)</f>
        <v>45174</v>
      </c>
      <c r="D311" s="8" t="str">
        <f ca="1">IFERROR(IF(ÚverNieJeSplatený*ÚverJeDobrý,HodnotaÚveru,""), "")</f>
        <v/>
      </c>
      <c r="E311" s="8">
        <f ca="1">IFERROR(IF(ÚverNieJeSplatený*ÚverJeDobrý,MesačnáSplátka,0), 0)</f>
        <v>0</v>
      </c>
      <c r="F311" s="8">
        <f ca="1">IFERROR(IF(ÚverNieJeSplatený*ÚverJeDobrý,Istina,0), 0)</f>
        <v>0</v>
      </c>
      <c r="G311" s="8">
        <f ca="1">IFERROR(IF(ÚverNieJeSplatený*ÚverJeDobrý,SumaÚrokov,0), 0)</f>
        <v>0</v>
      </c>
      <c r="H311" s="8">
        <f ca="1">IFERROR(IF(ÚverNieJeSplatený*ÚverJeDobrý,KonečnýZostatok,0), 0)</f>
        <v>0</v>
      </c>
    </row>
    <row r="312" spans="2:8" ht="20.100000000000001" customHeight="1" x14ac:dyDescent="0.2">
      <c r="B312" s="9" t="str">
        <f ca="1">IFERROR(IF(ÚverNieJeSplatený*ÚverJeDobrý,ČísloPlatby,""), "")</f>
        <v/>
      </c>
      <c r="C312" s="10">
        <f ca="1">IFERROR(IF(ÚverNieJeSplatený*ÚverJeDobrý,DátumPlatby,PočiatočnýDátumÚveru), PočiatočnýDátumÚveru)</f>
        <v>45174</v>
      </c>
      <c r="D312" s="8" t="str">
        <f ca="1">IFERROR(IF(ÚverNieJeSplatený*ÚverJeDobrý,HodnotaÚveru,""), "")</f>
        <v/>
      </c>
      <c r="E312" s="8">
        <f ca="1">IFERROR(IF(ÚverNieJeSplatený*ÚverJeDobrý,MesačnáSplátka,0), 0)</f>
        <v>0</v>
      </c>
      <c r="F312" s="8">
        <f ca="1">IFERROR(IF(ÚverNieJeSplatený*ÚverJeDobrý,Istina,0), 0)</f>
        <v>0</v>
      </c>
      <c r="G312" s="8">
        <f ca="1">IFERROR(IF(ÚverNieJeSplatený*ÚverJeDobrý,SumaÚrokov,0), 0)</f>
        <v>0</v>
      </c>
      <c r="H312" s="8">
        <f ca="1">IFERROR(IF(ÚverNieJeSplatený*ÚverJeDobrý,KonečnýZostatok,0), 0)</f>
        <v>0</v>
      </c>
    </row>
    <row r="313" spans="2:8" ht="20.100000000000001" customHeight="1" x14ac:dyDescent="0.2">
      <c r="B313" s="9" t="str">
        <f ca="1">IFERROR(IF(ÚverNieJeSplatený*ÚverJeDobrý,ČísloPlatby,""), "")</f>
        <v/>
      </c>
      <c r="C313" s="10">
        <f ca="1">IFERROR(IF(ÚverNieJeSplatený*ÚverJeDobrý,DátumPlatby,PočiatočnýDátumÚveru), PočiatočnýDátumÚveru)</f>
        <v>45174</v>
      </c>
      <c r="D313" s="8" t="str">
        <f ca="1">IFERROR(IF(ÚverNieJeSplatený*ÚverJeDobrý,HodnotaÚveru,""), "")</f>
        <v/>
      </c>
      <c r="E313" s="8">
        <f ca="1">IFERROR(IF(ÚverNieJeSplatený*ÚverJeDobrý,MesačnáSplátka,0), 0)</f>
        <v>0</v>
      </c>
      <c r="F313" s="8">
        <f ca="1">IFERROR(IF(ÚverNieJeSplatený*ÚverJeDobrý,Istina,0), 0)</f>
        <v>0</v>
      </c>
      <c r="G313" s="8">
        <f ca="1">IFERROR(IF(ÚverNieJeSplatený*ÚverJeDobrý,SumaÚrokov,0), 0)</f>
        <v>0</v>
      </c>
      <c r="H313" s="8">
        <f ca="1">IFERROR(IF(ÚverNieJeSplatený*ÚverJeDobrý,KonečnýZostatok,0), 0)</f>
        <v>0</v>
      </c>
    </row>
    <row r="314" spans="2:8" ht="20.100000000000001" customHeight="1" x14ac:dyDescent="0.2">
      <c r="B314" s="9" t="str">
        <f ca="1">IFERROR(IF(ÚverNieJeSplatený*ÚverJeDobrý,ČísloPlatby,""), "")</f>
        <v/>
      </c>
      <c r="C314" s="10">
        <f ca="1">IFERROR(IF(ÚverNieJeSplatený*ÚverJeDobrý,DátumPlatby,PočiatočnýDátumÚveru), PočiatočnýDátumÚveru)</f>
        <v>45174</v>
      </c>
      <c r="D314" s="8" t="str">
        <f ca="1">IFERROR(IF(ÚverNieJeSplatený*ÚverJeDobrý,HodnotaÚveru,""), "")</f>
        <v/>
      </c>
      <c r="E314" s="8">
        <f ca="1">IFERROR(IF(ÚverNieJeSplatený*ÚverJeDobrý,MesačnáSplátka,0), 0)</f>
        <v>0</v>
      </c>
      <c r="F314" s="8">
        <f ca="1">IFERROR(IF(ÚverNieJeSplatený*ÚverJeDobrý,Istina,0), 0)</f>
        <v>0</v>
      </c>
      <c r="G314" s="8">
        <f ca="1">IFERROR(IF(ÚverNieJeSplatený*ÚverJeDobrý,SumaÚrokov,0), 0)</f>
        <v>0</v>
      </c>
      <c r="H314" s="8">
        <f ca="1">IFERROR(IF(ÚverNieJeSplatený*ÚverJeDobrý,KonečnýZostatok,0), 0)</f>
        <v>0</v>
      </c>
    </row>
    <row r="315" spans="2:8" ht="20.100000000000001" customHeight="1" x14ac:dyDescent="0.2">
      <c r="B315" s="9" t="str">
        <f ca="1">IFERROR(IF(ÚverNieJeSplatený*ÚverJeDobrý,ČísloPlatby,""), "")</f>
        <v/>
      </c>
      <c r="C315" s="10">
        <f ca="1">IFERROR(IF(ÚverNieJeSplatený*ÚverJeDobrý,DátumPlatby,PočiatočnýDátumÚveru), PočiatočnýDátumÚveru)</f>
        <v>45174</v>
      </c>
      <c r="D315" s="8" t="str">
        <f ca="1">IFERROR(IF(ÚverNieJeSplatený*ÚverJeDobrý,HodnotaÚveru,""), "")</f>
        <v/>
      </c>
      <c r="E315" s="8">
        <f ca="1">IFERROR(IF(ÚverNieJeSplatený*ÚverJeDobrý,MesačnáSplátka,0), 0)</f>
        <v>0</v>
      </c>
      <c r="F315" s="8">
        <f ca="1">IFERROR(IF(ÚverNieJeSplatený*ÚverJeDobrý,Istina,0), 0)</f>
        <v>0</v>
      </c>
      <c r="G315" s="8">
        <f ca="1">IFERROR(IF(ÚverNieJeSplatený*ÚverJeDobrý,SumaÚrokov,0), 0)</f>
        <v>0</v>
      </c>
      <c r="H315" s="8">
        <f ca="1">IFERROR(IF(ÚverNieJeSplatený*ÚverJeDobrý,KonečnýZostatok,0), 0)</f>
        <v>0</v>
      </c>
    </row>
    <row r="316" spans="2:8" ht="20.100000000000001" customHeight="1" x14ac:dyDescent="0.2">
      <c r="B316" s="9" t="str">
        <f ca="1">IFERROR(IF(ÚverNieJeSplatený*ÚverJeDobrý,ČísloPlatby,""), "")</f>
        <v/>
      </c>
      <c r="C316" s="10">
        <f ca="1">IFERROR(IF(ÚverNieJeSplatený*ÚverJeDobrý,DátumPlatby,PočiatočnýDátumÚveru), PočiatočnýDátumÚveru)</f>
        <v>45174</v>
      </c>
      <c r="D316" s="8" t="str">
        <f ca="1">IFERROR(IF(ÚverNieJeSplatený*ÚverJeDobrý,HodnotaÚveru,""), "")</f>
        <v/>
      </c>
      <c r="E316" s="8">
        <f ca="1">IFERROR(IF(ÚverNieJeSplatený*ÚverJeDobrý,MesačnáSplátka,0), 0)</f>
        <v>0</v>
      </c>
      <c r="F316" s="8">
        <f ca="1">IFERROR(IF(ÚverNieJeSplatený*ÚverJeDobrý,Istina,0), 0)</f>
        <v>0</v>
      </c>
      <c r="G316" s="8">
        <f ca="1">IFERROR(IF(ÚverNieJeSplatený*ÚverJeDobrý,SumaÚrokov,0), 0)</f>
        <v>0</v>
      </c>
      <c r="H316" s="8">
        <f ca="1">IFERROR(IF(ÚverNieJeSplatený*ÚverJeDobrý,KonečnýZostatok,0), 0)</f>
        <v>0</v>
      </c>
    </row>
    <row r="317" spans="2:8" ht="20.100000000000001" customHeight="1" x14ac:dyDescent="0.2">
      <c r="B317" s="9" t="str">
        <f ca="1">IFERROR(IF(ÚverNieJeSplatený*ÚverJeDobrý,ČísloPlatby,""), "")</f>
        <v/>
      </c>
      <c r="C317" s="10">
        <f ca="1">IFERROR(IF(ÚverNieJeSplatený*ÚverJeDobrý,DátumPlatby,PočiatočnýDátumÚveru), PočiatočnýDátumÚveru)</f>
        <v>45174</v>
      </c>
      <c r="D317" s="8" t="str">
        <f ca="1">IFERROR(IF(ÚverNieJeSplatený*ÚverJeDobrý,HodnotaÚveru,""), "")</f>
        <v/>
      </c>
      <c r="E317" s="8">
        <f ca="1">IFERROR(IF(ÚverNieJeSplatený*ÚverJeDobrý,MesačnáSplátka,0), 0)</f>
        <v>0</v>
      </c>
      <c r="F317" s="8">
        <f ca="1">IFERROR(IF(ÚverNieJeSplatený*ÚverJeDobrý,Istina,0), 0)</f>
        <v>0</v>
      </c>
      <c r="G317" s="8">
        <f ca="1">IFERROR(IF(ÚverNieJeSplatený*ÚverJeDobrý,SumaÚrokov,0), 0)</f>
        <v>0</v>
      </c>
      <c r="H317" s="8">
        <f ca="1">IFERROR(IF(ÚverNieJeSplatený*ÚverJeDobrý,KonečnýZostatok,0), 0)</f>
        <v>0</v>
      </c>
    </row>
    <row r="318" spans="2:8" ht="20.100000000000001" customHeight="1" x14ac:dyDescent="0.2">
      <c r="B318" s="9" t="str">
        <f ca="1">IFERROR(IF(ÚverNieJeSplatený*ÚverJeDobrý,ČísloPlatby,""), "")</f>
        <v/>
      </c>
      <c r="C318" s="10">
        <f ca="1">IFERROR(IF(ÚverNieJeSplatený*ÚverJeDobrý,DátumPlatby,PočiatočnýDátumÚveru), PočiatočnýDátumÚveru)</f>
        <v>45174</v>
      </c>
      <c r="D318" s="8" t="str">
        <f ca="1">IFERROR(IF(ÚverNieJeSplatený*ÚverJeDobrý,HodnotaÚveru,""), "")</f>
        <v/>
      </c>
      <c r="E318" s="8">
        <f ca="1">IFERROR(IF(ÚverNieJeSplatený*ÚverJeDobrý,MesačnáSplátka,0), 0)</f>
        <v>0</v>
      </c>
      <c r="F318" s="8">
        <f ca="1">IFERROR(IF(ÚverNieJeSplatený*ÚverJeDobrý,Istina,0), 0)</f>
        <v>0</v>
      </c>
      <c r="G318" s="8">
        <f ca="1">IFERROR(IF(ÚverNieJeSplatený*ÚverJeDobrý,SumaÚrokov,0), 0)</f>
        <v>0</v>
      </c>
      <c r="H318" s="8">
        <f ca="1">IFERROR(IF(ÚverNieJeSplatený*ÚverJeDobrý,KonečnýZostatok,0), 0)</f>
        <v>0</v>
      </c>
    </row>
    <row r="319" spans="2:8" ht="20.100000000000001" customHeight="1" x14ac:dyDescent="0.2">
      <c r="B319" s="9" t="str">
        <f ca="1">IFERROR(IF(ÚverNieJeSplatený*ÚverJeDobrý,ČísloPlatby,""), "")</f>
        <v/>
      </c>
      <c r="C319" s="10">
        <f ca="1">IFERROR(IF(ÚverNieJeSplatený*ÚverJeDobrý,DátumPlatby,PočiatočnýDátumÚveru), PočiatočnýDátumÚveru)</f>
        <v>45174</v>
      </c>
      <c r="D319" s="8" t="str">
        <f ca="1">IFERROR(IF(ÚverNieJeSplatený*ÚverJeDobrý,HodnotaÚveru,""), "")</f>
        <v/>
      </c>
      <c r="E319" s="8">
        <f ca="1">IFERROR(IF(ÚverNieJeSplatený*ÚverJeDobrý,MesačnáSplátka,0), 0)</f>
        <v>0</v>
      </c>
      <c r="F319" s="8">
        <f ca="1">IFERROR(IF(ÚverNieJeSplatený*ÚverJeDobrý,Istina,0), 0)</f>
        <v>0</v>
      </c>
      <c r="G319" s="8">
        <f ca="1">IFERROR(IF(ÚverNieJeSplatený*ÚverJeDobrý,SumaÚrokov,0), 0)</f>
        <v>0</v>
      </c>
      <c r="H319" s="8">
        <f ca="1">IFERROR(IF(ÚverNieJeSplatený*ÚverJeDobrý,KonečnýZostatok,0), 0)</f>
        <v>0</v>
      </c>
    </row>
    <row r="320" spans="2:8" ht="20.100000000000001" customHeight="1" x14ac:dyDescent="0.2">
      <c r="B320" s="9" t="str">
        <f ca="1">IFERROR(IF(ÚverNieJeSplatený*ÚverJeDobrý,ČísloPlatby,""), "")</f>
        <v/>
      </c>
      <c r="C320" s="10">
        <f ca="1">IFERROR(IF(ÚverNieJeSplatený*ÚverJeDobrý,DátumPlatby,PočiatočnýDátumÚveru), PočiatočnýDátumÚveru)</f>
        <v>45174</v>
      </c>
      <c r="D320" s="8" t="str">
        <f ca="1">IFERROR(IF(ÚverNieJeSplatený*ÚverJeDobrý,HodnotaÚveru,""), "")</f>
        <v/>
      </c>
      <c r="E320" s="8">
        <f ca="1">IFERROR(IF(ÚverNieJeSplatený*ÚverJeDobrý,MesačnáSplátka,0), 0)</f>
        <v>0</v>
      </c>
      <c r="F320" s="8">
        <f ca="1">IFERROR(IF(ÚverNieJeSplatený*ÚverJeDobrý,Istina,0), 0)</f>
        <v>0</v>
      </c>
      <c r="G320" s="8">
        <f ca="1">IFERROR(IF(ÚverNieJeSplatený*ÚverJeDobrý,SumaÚrokov,0), 0)</f>
        <v>0</v>
      </c>
      <c r="H320" s="8">
        <f ca="1">IFERROR(IF(ÚverNieJeSplatený*ÚverJeDobrý,KonečnýZostatok,0), 0)</f>
        <v>0</v>
      </c>
    </row>
    <row r="321" spans="2:8" ht="20.100000000000001" customHeight="1" x14ac:dyDescent="0.2">
      <c r="B321" s="9" t="str">
        <f ca="1">IFERROR(IF(ÚverNieJeSplatený*ÚverJeDobrý,ČísloPlatby,""), "")</f>
        <v/>
      </c>
      <c r="C321" s="10">
        <f ca="1">IFERROR(IF(ÚverNieJeSplatený*ÚverJeDobrý,DátumPlatby,PočiatočnýDátumÚveru), PočiatočnýDátumÚveru)</f>
        <v>45174</v>
      </c>
      <c r="D321" s="8" t="str">
        <f ca="1">IFERROR(IF(ÚverNieJeSplatený*ÚverJeDobrý,HodnotaÚveru,""), "")</f>
        <v/>
      </c>
      <c r="E321" s="8">
        <f ca="1">IFERROR(IF(ÚverNieJeSplatený*ÚverJeDobrý,MesačnáSplátka,0), 0)</f>
        <v>0</v>
      </c>
      <c r="F321" s="8">
        <f ca="1">IFERROR(IF(ÚverNieJeSplatený*ÚverJeDobrý,Istina,0), 0)</f>
        <v>0</v>
      </c>
      <c r="G321" s="8">
        <f ca="1">IFERROR(IF(ÚverNieJeSplatený*ÚverJeDobrý,SumaÚrokov,0), 0)</f>
        <v>0</v>
      </c>
      <c r="H321" s="8">
        <f ca="1">IFERROR(IF(ÚverNieJeSplatený*ÚverJeDobrý,KonečnýZostatok,0), 0)</f>
        <v>0</v>
      </c>
    </row>
    <row r="322" spans="2:8" ht="20.100000000000001" customHeight="1" x14ac:dyDescent="0.2">
      <c r="B322" s="9" t="str">
        <f ca="1">IFERROR(IF(ÚverNieJeSplatený*ÚverJeDobrý,ČísloPlatby,""), "")</f>
        <v/>
      </c>
      <c r="C322" s="10">
        <f ca="1">IFERROR(IF(ÚverNieJeSplatený*ÚverJeDobrý,DátumPlatby,PočiatočnýDátumÚveru), PočiatočnýDátumÚveru)</f>
        <v>45174</v>
      </c>
      <c r="D322" s="8" t="str">
        <f ca="1">IFERROR(IF(ÚverNieJeSplatený*ÚverJeDobrý,HodnotaÚveru,""), "")</f>
        <v/>
      </c>
      <c r="E322" s="8">
        <f ca="1">IFERROR(IF(ÚverNieJeSplatený*ÚverJeDobrý,MesačnáSplátka,0), 0)</f>
        <v>0</v>
      </c>
      <c r="F322" s="8">
        <f ca="1">IFERROR(IF(ÚverNieJeSplatený*ÚverJeDobrý,Istina,0), 0)</f>
        <v>0</v>
      </c>
      <c r="G322" s="8">
        <f ca="1">IFERROR(IF(ÚverNieJeSplatený*ÚverJeDobrý,SumaÚrokov,0), 0)</f>
        <v>0</v>
      </c>
      <c r="H322" s="8">
        <f ca="1">IFERROR(IF(ÚverNieJeSplatený*ÚverJeDobrý,KonečnýZostatok,0), 0)</f>
        <v>0</v>
      </c>
    </row>
    <row r="323" spans="2:8" ht="20.100000000000001" customHeight="1" x14ac:dyDescent="0.2">
      <c r="B323" s="9" t="str">
        <f ca="1">IFERROR(IF(ÚverNieJeSplatený*ÚverJeDobrý,ČísloPlatby,""), "")</f>
        <v/>
      </c>
      <c r="C323" s="10">
        <f ca="1">IFERROR(IF(ÚverNieJeSplatený*ÚverJeDobrý,DátumPlatby,PočiatočnýDátumÚveru), PočiatočnýDátumÚveru)</f>
        <v>45174</v>
      </c>
      <c r="D323" s="8" t="str">
        <f ca="1">IFERROR(IF(ÚverNieJeSplatený*ÚverJeDobrý,HodnotaÚveru,""), "")</f>
        <v/>
      </c>
      <c r="E323" s="8">
        <f ca="1">IFERROR(IF(ÚverNieJeSplatený*ÚverJeDobrý,MesačnáSplátka,0), 0)</f>
        <v>0</v>
      </c>
      <c r="F323" s="8">
        <f ca="1">IFERROR(IF(ÚverNieJeSplatený*ÚverJeDobrý,Istina,0), 0)</f>
        <v>0</v>
      </c>
      <c r="G323" s="8">
        <f ca="1">IFERROR(IF(ÚverNieJeSplatený*ÚverJeDobrý,SumaÚrokov,0), 0)</f>
        <v>0</v>
      </c>
      <c r="H323" s="8">
        <f ca="1">IFERROR(IF(ÚverNieJeSplatený*ÚverJeDobrý,KonečnýZostatok,0), 0)</f>
        <v>0</v>
      </c>
    </row>
    <row r="324" spans="2:8" ht="20.100000000000001" customHeight="1" x14ac:dyDescent="0.2">
      <c r="B324" s="9" t="str">
        <f ca="1">IFERROR(IF(ÚverNieJeSplatený*ÚverJeDobrý,ČísloPlatby,""), "")</f>
        <v/>
      </c>
      <c r="C324" s="10">
        <f ca="1">IFERROR(IF(ÚverNieJeSplatený*ÚverJeDobrý,DátumPlatby,PočiatočnýDátumÚveru), PočiatočnýDátumÚveru)</f>
        <v>45174</v>
      </c>
      <c r="D324" s="8" t="str">
        <f ca="1">IFERROR(IF(ÚverNieJeSplatený*ÚverJeDobrý,HodnotaÚveru,""), "")</f>
        <v/>
      </c>
      <c r="E324" s="8">
        <f ca="1">IFERROR(IF(ÚverNieJeSplatený*ÚverJeDobrý,MesačnáSplátka,0), 0)</f>
        <v>0</v>
      </c>
      <c r="F324" s="8">
        <f ca="1">IFERROR(IF(ÚverNieJeSplatený*ÚverJeDobrý,Istina,0), 0)</f>
        <v>0</v>
      </c>
      <c r="G324" s="8">
        <f ca="1">IFERROR(IF(ÚverNieJeSplatený*ÚverJeDobrý,SumaÚrokov,0), 0)</f>
        <v>0</v>
      </c>
      <c r="H324" s="8">
        <f ca="1">IFERROR(IF(ÚverNieJeSplatený*ÚverJeDobrý,KonečnýZostatok,0), 0)</f>
        <v>0</v>
      </c>
    </row>
    <row r="325" spans="2:8" ht="20.100000000000001" customHeight="1" x14ac:dyDescent="0.2">
      <c r="B325" s="9" t="str">
        <f ca="1">IFERROR(IF(ÚverNieJeSplatený*ÚverJeDobrý,ČísloPlatby,""), "")</f>
        <v/>
      </c>
      <c r="C325" s="10">
        <f ca="1">IFERROR(IF(ÚverNieJeSplatený*ÚverJeDobrý,DátumPlatby,PočiatočnýDátumÚveru), PočiatočnýDátumÚveru)</f>
        <v>45174</v>
      </c>
      <c r="D325" s="8" t="str">
        <f ca="1">IFERROR(IF(ÚverNieJeSplatený*ÚverJeDobrý,HodnotaÚveru,""), "")</f>
        <v/>
      </c>
      <c r="E325" s="8">
        <f ca="1">IFERROR(IF(ÚverNieJeSplatený*ÚverJeDobrý,MesačnáSplátka,0), 0)</f>
        <v>0</v>
      </c>
      <c r="F325" s="8">
        <f ca="1">IFERROR(IF(ÚverNieJeSplatený*ÚverJeDobrý,Istina,0), 0)</f>
        <v>0</v>
      </c>
      <c r="G325" s="8">
        <f ca="1">IFERROR(IF(ÚverNieJeSplatený*ÚverJeDobrý,SumaÚrokov,0), 0)</f>
        <v>0</v>
      </c>
      <c r="H325" s="8">
        <f ca="1">IFERROR(IF(ÚverNieJeSplatený*ÚverJeDobrý,KonečnýZostatok,0), 0)</f>
        <v>0</v>
      </c>
    </row>
    <row r="326" spans="2:8" ht="20.100000000000001" customHeight="1" x14ac:dyDescent="0.2">
      <c r="B326" s="9" t="str">
        <f ca="1">IFERROR(IF(ÚverNieJeSplatený*ÚverJeDobrý,ČísloPlatby,""), "")</f>
        <v/>
      </c>
      <c r="C326" s="10">
        <f ca="1">IFERROR(IF(ÚverNieJeSplatený*ÚverJeDobrý,DátumPlatby,PočiatočnýDátumÚveru), PočiatočnýDátumÚveru)</f>
        <v>45174</v>
      </c>
      <c r="D326" s="8" t="str">
        <f ca="1">IFERROR(IF(ÚverNieJeSplatený*ÚverJeDobrý,HodnotaÚveru,""), "")</f>
        <v/>
      </c>
      <c r="E326" s="8">
        <f ca="1">IFERROR(IF(ÚverNieJeSplatený*ÚverJeDobrý,MesačnáSplátka,0), 0)</f>
        <v>0</v>
      </c>
      <c r="F326" s="8">
        <f ca="1">IFERROR(IF(ÚverNieJeSplatený*ÚverJeDobrý,Istina,0), 0)</f>
        <v>0</v>
      </c>
      <c r="G326" s="8">
        <f ca="1">IFERROR(IF(ÚverNieJeSplatený*ÚverJeDobrý,SumaÚrokov,0), 0)</f>
        <v>0</v>
      </c>
      <c r="H326" s="8">
        <f ca="1">IFERROR(IF(ÚverNieJeSplatený*ÚverJeDobrý,KonečnýZostatok,0), 0)</f>
        <v>0</v>
      </c>
    </row>
    <row r="327" spans="2:8" ht="20.100000000000001" customHeight="1" x14ac:dyDescent="0.2">
      <c r="B327" s="9" t="str">
        <f ca="1">IFERROR(IF(ÚverNieJeSplatený*ÚverJeDobrý,ČísloPlatby,""), "")</f>
        <v/>
      </c>
      <c r="C327" s="10">
        <f ca="1">IFERROR(IF(ÚverNieJeSplatený*ÚverJeDobrý,DátumPlatby,PočiatočnýDátumÚveru), PočiatočnýDátumÚveru)</f>
        <v>45174</v>
      </c>
      <c r="D327" s="8" t="str">
        <f ca="1">IFERROR(IF(ÚverNieJeSplatený*ÚverJeDobrý,HodnotaÚveru,""), "")</f>
        <v/>
      </c>
      <c r="E327" s="8">
        <f ca="1">IFERROR(IF(ÚverNieJeSplatený*ÚverJeDobrý,MesačnáSplátka,0), 0)</f>
        <v>0</v>
      </c>
      <c r="F327" s="8">
        <f ca="1">IFERROR(IF(ÚverNieJeSplatený*ÚverJeDobrý,Istina,0), 0)</f>
        <v>0</v>
      </c>
      <c r="G327" s="8">
        <f ca="1">IFERROR(IF(ÚverNieJeSplatený*ÚverJeDobrý,SumaÚrokov,0), 0)</f>
        <v>0</v>
      </c>
      <c r="H327" s="8">
        <f ca="1">IFERROR(IF(ÚverNieJeSplatený*ÚverJeDobrý,KonečnýZostatok,0), 0)</f>
        <v>0</v>
      </c>
    </row>
    <row r="328" spans="2:8" ht="20.100000000000001" customHeight="1" x14ac:dyDescent="0.2">
      <c r="B328" s="9" t="str">
        <f ca="1">IFERROR(IF(ÚverNieJeSplatený*ÚverJeDobrý,ČísloPlatby,""), "")</f>
        <v/>
      </c>
      <c r="C328" s="10">
        <f ca="1">IFERROR(IF(ÚverNieJeSplatený*ÚverJeDobrý,DátumPlatby,PočiatočnýDátumÚveru), PočiatočnýDátumÚveru)</f>
        <v>45174</v>
      </c>
      <c r="D328" s="8" t="str">
        <f ca="1">IFERROR(IF(ÚverNieJeSplatený*ÚverJeDobrý,HodnotaÚveru,""), "")</f>
        <v/>
      </c>
      <c r="E328" s="8">
        <f ca="1">IFERROR(IF(ÚverNieJeSplatený*ÚverJeDobrý,MesačnáSplátka,0), 0)</f>
        <v>0</v>
      </c>
      <c r="F328" s="8">
        <f ca="1">IFERROR(IF(ÚverNieJeSplatený*ÚverJeDobrý,Istina,0), 0)</f>
        <v>0</v>
      </c>
      <c r="G328" s="8">
        <f ca="1">IFERROR(IF(ÚverNieJeSplatený*ÚverJeDobrý,SumaÚrokov,0), 0)</f>
        <v>0</v>
      </c>
      <c r="H328" s="8">
        <f ca="1">IFERROR(IF(ÚverNieJeSplatený*ÚverJeDobrý,KonečnýZostatok,0), 0)</f>
        <v>0</v>
      </c>
    </row>
    <row r="329" spans="2:8" ht="20.100000000000001" customHeight="1" x14ac:dyDescent="0.2">
      <c r="B329" s="9" t="str">
        <f ca="1">IFERROR(IF(ÚverNieJeSplatený*ÚverJeDobrý,ČísloPlatby,""), "")</f>
        <v/>
      </c>
      <c r="C329" s="10">
        <f ca="1">IFERROR(IF(ÚverNieJeSplatený*ÚverJeDobrý,DátumPlatby,PočiatočnýDátumÚveru), PočiatočnýDátumÚveru)</f>
        <v>45174</v>
      </c>
      <c r="D329" s="8" t="str">
        <f ca="1">IFERROR(IF(ÚverNieJeSplatený*ÚverJeDobrý,HodnotaÚveru,""), "")</f>
        <v/>
      </c>
      <c r="E329" s="8">
        <f ca="1">IFERROR(IF(ÚverNieJeSplatený*ÚverJeDobrý,MesačnáSplátka,0), 0)</f>
        <v>0</v>
      </c>
      <c r="F329" s="8">
        <f ca="1">IFERROR(IF(ÚverNieJeSplatený*ÚverJeDobrý,Istina,0), 0)</f>
        <v>0</v>
      </c>
      <c r="G329" s="8">
        <f ca="1">IFERROR(IF(ÚverNieJeSplatený*ÚverJeDobrý,SumaÚrokov,0), 0)</f>
        <v>0</v>
      </c>
      <c r="H329" s="8">
        <f ca="1">IFERROR(IF(ÚverNieJeSplatený*ÚverJeDobrý,KonečnýZostatok,0), 0)</f>
        <v>0</v>
      </c>
    </row>
    <row r="330" spans="2:8" ht="20.100000000000001" customHeight="1" x14ac:dyDescent="0.2">
      <c r="B330" s="9" t="str">
        <f ca="1">IFERROR(IF(ÚverNieJeSplatený*ÚverJeDobrý,ČísloPlatby,""), "")</f>
        <v/>
      </c>
      <c r="C330" s="10">
        <f ca="1">IFERROR(IF(ÚverNieJeSplatený*ÚverJeDobrý,DátumPlatby,PočiatočnýDátumÚveru), PočiatočnýDátumÚveru)</f>
        <v>45174</v>
      </c>
      <c r="D330" s="8" t="str">
        <f ca="1">IFERROR(IF(ÚverNieJeSplatený*ÚverJeDobrý,HodnotaÚveru,""), "")</f>
        <v/>
      </c>
      <c r="E330" s="8">
        <f ca="1">IFERROR(IF(ÚverNieJeSplatený*ÚverJeDobrý,MesačnáSplátka,0), 0)</f>
        <v>0</v>
      </c>
      <c r="F330" s="8">
        <f ca="1">IFERROR(IF(ÚverNieJeSplatený*ÚverJeDobrý,Istina,0), 0)</f>
        <v>0</v>
      </c>
      <c r="G330" s="8">
        <f ca="1">IFERROR(IF(ÚverNieJeSplatený*ÚverJeDobrý,SumaÚrokov,0), 0)</f>
        <v>0</v>
      </c>
      <c r="H330" s="8">
        <f ca="1">IFERROR(IF(ÚverNieJeSplatený*ÚverJeDobrý,KonečnýZostatok,0), 0)</f>
        <v>0</v>
      </c>
    </row>
    <row r="331" spans="2:8" ht="20.100000000000001" customHeight="1" x14ac:dyDescent="0.2">
      <c r="B331" s="9" t="str">
        <f ca="1">IFERROR(IF(ÚverNieJeSplatený*ÚverJeDobrý,ČísloPlatby,""), "")</f>
        <v/>
      </c>
      <c r="C331" s="10">
        <f ca="1">IFERROR(IF(ÚverNieJeSplatený*ÚverJeDobrý,DátumPlatby,PočiatočnýDátumÚveru), PočiatočnýDátumÚveru)</f>
        <v>45174</v>
      </c>
      <c r="D331" s="8" t="str">
        <f ca="1">IFERROR(IF(ÚverNieJeSplatený*ÚverJeDobrý,HodnotaÚveru,""), "")</f>
        <v/>
      </c>
      <c r="E331" s="8">
        <f ca="1">IFERROR(IF(ÚverNieJeSplatený*ÚverJeDobrý,MesačnáSplátka,0), 0)</f>
        <v>0</v>
      </c>
      <c r="F331" s="8">
        <f ca="1">IFERROR(IF(ÚverNieJeSplatený*ÚverJeDobrý,Istina,0), 0)</f>
        <v>0</v>
      </c>
      <c r="G331" s="8">
        <f ca="1">IFERROR(IF(ÚverNieJeSplatený*ÚverJeDobrý,SumaÚrokov,0), 0)</f>
        <v>0</v>
      </c>
      <c r="H331" s="8">
        <f ca="1">IFERROR(IF(ÚverNieJeSplatený*ÚverJeDobrý,KonečnýZostatok,0), 0)</f>
        <v>0</v>
      </c>
    </row>
    <row r="332" spans="2:8" ht="20.100000000000001" customHeight="1" x14ac:dyDescent="0.2">
      <c r="B332" s="9" t="str">
        <f ca="1">IFERROR(IF(ÚverNieJeSplatený*ÚverJeDobrý,ČísloPlatby,""), "")</f>
        <v/>
      </c>
      <c r="C332" s="10">
        <f ca="1">IFERROR(IF(ÚverNieJeSplatený*ÚverJeDobrý,DátumPlatby,PočiatočnýDátumÚveru), PočiatočnýDátumÚveru)</f>
        <v>45174</v>
      </c>
      <c r="D332" s="8" t="str">
        <f ca="1">IFERROR(IF(ÚverNieJeSplatený*ÚverJeDobrý,HodnotaÚveru,""), "")</f>
        <v/>
      </c>
      <c r="E332" s="8">
        <f ca="1">IFERROR(IF(ÚverNieJeSplatený*ÚverJeDobrý,MesačnáSplátka,0), 0)</f>
        <v>0</v>
      </c>
      <c r="F332" s="8">
        <f ca="1">IFERROR(IF(ÚverNieJeSplatený*ÚverJeDobrý,Istina,0), 0)</f>
        <v>0</v>
      </c>
      <c r="G332" s="8">
        <f ca="1">IFERROR(IF(ÚverNieJeSplatený*ÚverJeDobrý,SumaÚrokov,0), 0)</f>
        <v>0</v>
      </c>
      <c r="H332" s="8">
        <f ca="1">IFERROR(IF(ÚverNieJeSplatený*ÚverJeDobrý,KonečnýZostatok,0), 0)</f>
        <v>0</v>
      </c>
    </row>
    <row r="333" spans="2:8" ht="20.100000000000001" customHeight="1" x14ac:dyDescent="0.2">
      <c r="B333" s="9" t="str">
        <f ca="1">IFERROR(IF(ÚverNieJeSplatený*ÚverJeDobrý,ČísloPlatby,""), "")</f>
        <v/>
      </c>
      <c r="C333" s="10">
        <f ca="1">IFERROR(IF(ÚverNieJeSplatený*ÚverJeDobrý,DátumPlatby,PočiatočnýDátumÚveru), PočiatočnýDátumÚveru)</f>
        <v>45174</v>
      </c>
      <c r="D333" s="8" t="str">
        <f ca="1">IFERROR(IF(ÚverNieJeSplatený*ÚverJeDobrý,HodnotaÚveru,""), "")</f>
        <v/>
      </c>
      <c r="E333" s="8">
        <f ca="1">IFERROR(IF(ÚverNieJeSplatený*ÚverJeDobrý,MesačnáSplátka,0), 0)</f>
        <v>0</v>
      </c>
      <c r="F333" s="8">
        <f ca="1">IFERROR(IF(ÚverNieJeSplatený*ÚverJeDobrý,Istina,0), 0)</f>
        <v>0</v>
      </c>
      <c r="G333" s="8">
        <f ca="1">IFERROR(IF(ÚverNieJeSplatený*ÚverJeDobrý,SumaÚrokov,0), 0)</f>
        <v>0</v>
      </c>
      <c r="H333" s="8">
        <f ca="1">IFERROR(IF(ÚverNieJeSplatený*ÚverJeDobrý,KonečnýZostatok,0), 0)</f>
        <v>0</v>
      </c>
    </row>
    <row r="334" spans="2:8" ht="20.100000000000001" customHeight="1" x14ac:dyDescent="0.2">
      <c r="B334" s="9" t="str">
        <f ca="1">IFERROR(IF(ÚverNieJeSplatený*ÚverJeDobrý,ČísloPlatby,""), "")</f>
        <v/>
      </c>
      <c r="C334" s="10">
        <f ca="1">IFERROR(IF(ÚverNieJeSplatený*ÚverJeDobrý,DátumPlatby,PočiatočnýDátumÚveru), PočiatočnýDátumÚveru)</f>
        <v>45174</v>
      </c>
      <c r="D334" s="8" t="str">
        <f ca="1">IFERROR(IF(ÚverNieJeSplatený*ÚverJeDobrý,HodnotaÚveru,""), "")</f>
        <v/>
      </c>
      <c r="E334" s="8">
        <f ca="1">IFERROR(IF(ÚverNieJeSplatený*ÚverJeDobrý,MesačnáSplátka,0), 0)</f>
        <v>0</v>
      </c>
      <c r="F334" s="8">
        <f ca="1">IFERROR(IF(ÚverNieJeSplatený*ÚverJeDobrý,Istina,0), 0)</f>
        <v>0</v>
      </c>
      <c r="G334" s="8">
        <f ca="1">IFERROR(IF(ÚverNieJeSplatený*ÚverJeDobrý,SumaÚrokov,0), 0)</f>
        <v>0</v>
      </c>
      <c r="H334" s="8">
        <f ca="1">IFERROR(IF(ÚverNieJeSplatený*ÚverJeDobrý,KonečnýZostatok,0), 0)</f>
        <v>0</v>
      </c>
    </row>
    <row r="335" spans="2:8" ht="20.100000000000001" customHeight="1" x14ac:dyDescent="0.2">
      <c r="B335" s="9" t="str">
        <f ca="1">IFERROR(IF(ÚverNieJeSplatený*ÚverJeDobrý,ČísloPlatby,""), "")</f>
        <v/>
      </c>
      <c r="C335" s="10">
        <f ca="1">IFERROR(IF(ÚverNieJeSplatený*ÚverJeDobrý,DátumPlatby,PočiatočnýDátumÚveru), PočiatočnýDátumÚveru)</f>
        <v>45174</v>
      </c>
      <c r="D335" s="8" t="str">
        <f ca="1">IFERROR(IF(ÚverNieJeSplatený*ÚverJeDobrý,HodnotaÚveru,""), "")</f>
        <v/>
      </c>
      <c r="E335" s="8">
        <f ca="1">IFERROR(IF(ÚverNieJeSplatený*ÚverJeDobrý,MesačnáSplátka,0), 0)</f>
        <v>0</v>
      </c>
      <c r="F335" s="8">
        <f ca="1">IFERROR(IF(ÚverNieJeSplatený*ÚverJeDobrý,Istina,0), 0)</f>
        <v>0</v>
      </c>
      <c r="G335" s="8">
        <f ca="1">IFERROR(IF(ÚverNieJeSplatený*ÚverJeDobrý,SumaÚrokov,0), 0)</f>
        <v>0</v>
      </c>
      <c r="H335" s="8">
        <f ca="1">IFERROR(IF(ÚverNieJeSplatený*ÚverJeDobrý,KonečnýZostatok,0), 0)</f>
        <v>0</v>
      </c>
    </row>
    <row r="336" spans="2:8" ht="20.100000000000001" customHeight="1" x14ac:dyDescent="0.2">
      <c r="B336" s="9" t="str">
        <f ca="1">IFERROR(IF(ÚverNieJeSplatený*ÚverJeDobrý,ČísloPlatby,""), "")</f>
        <v/>
      </c>
      <c r="C336" s="10">
        <f ca="1">IFERROR(IF(ÚverNieJeSplatený*ÚverJeDobrý,DátumPlatby,PočiatočnýDátumÚveru), PočiatočnýDátumÚveru)</f>
        <v>45174</v>
      </c>
      <c r="D336" s="8" t="str">
        <f ca="1">IFERROR(IF(ÚverNieJeSplatený*ÚverJeDobrý,HodnotaÚveru,""), "")</f>
        <v/>
      </c>
      <c r="E336" s="8">
        <f ca="1">IFERROR(IF(ÚverNieJeSplatený*ÚverJeDobrý,MesačnáSplátka,0), 0)</f>
        <v>0</v>
      </c>
      <c r="F336" s="8">
        <f ca="1">IFERROR(IF(ÚverNieJeSplatený*ÚverJeDobrý,Istina,0), 0)</f>
        <v>0</v>
      </c>
      <c r="G336" s="8">
        <f ca="1">IFERROR(IF(ÚverNieJeSplatený*ÚverJeDobrý,SumaÚrokov,0), 0)</f>
        <v>0</v>
      </c>
      <c r="H336" s="8">
        <f ca="1">IFERROR(IF(ÚverNieJeSplatený*ÚverJeDobrý,KonečnýZostatok,0), 0)</f>
        <v>0</v>
      </c>
    </row>
    <row r="337" spans="2:8" ht="20.100000000000001" customHeight="1" x14ac:dyDescent="0.2">
      <c r="B337" s="9" t="str">
        <f ca="1">IFERROR(IF(ÚverNieJeSplatený*ÚverJeDobrý,ČísloPlatby,""), "")</f>
        <v/>
      </c>
      <c r="C337" s="10">
        <f ca="1">IFERROR(IF(ÚverNieJeSplatený*ÚverJeDobrý,DátumPlatby,PočiatočnýDátumÚveru), PočiatočnýDátumÚveru)</f>
        <v>45174</v>
      </c>
      <c r="D337" s="8" t="str">
        <f ca="1">IFERROR(IF(ÚverNieJeSplatený*ÚverJeDobrý,HodnotaÚveru,""), "")</f>
        <v/>
      </c>
      <c r="E337" s="8">
        <f ca="1">IFERROR(IF(ÚverNieJeSplatený*ÚverJeDobrý,MesačnáSplátka,0), 0)</f>
        <v>0</v>
      </c>
      <c r="F337" s="8">
        <f ca="1">IFERROR(IF(ÚverNieJeSplatený*ÚverJeDobrý,Istina,0), 0)</f>
        <v>0</v>
      </c>
      <c r="G337" s="8">
        <f ca="1">IFERROR(IF(ÚverNieJeSplatený*ÚverJeDobrý,SumaÚrokov,0), 0)</f>
        <v>0</v>
      </c>
      <c r="H337" s="8">
        <f ca="1">IFERROR(IF(ÚverNieJeSplatený*ÚverJeDobrý,KonečnýZostatok,0), 0)</f>
        <v>0</v>
      </c>
    </row>
    <row r="338" spans="2:8" ht="20.100000000000001" customHeight="1" x14ac:dyDescent="0.2">
      <c r="B338" s="9" t="str">
        <f ca="1">IFERROR(IF(ÚverNieJeSplatený*ÚverJeDobrý,ČísloPlatby,""), "")</f>
        <v/>
      </c>
      <c r="C338" s="10">
        <f ca="1">IFERROR(IF(ÚverNieJeSplatený*ÚverJeDobrý,DátumPlatby,PočiatočnýDátumÚveru), PočiatočnýDátumÚveru)</f>
        <v>45174</v>
      </c>
      <c r="D338" s="8" t="str">
        <f ca="1">IFERROR(IF(ÚverNieJeSplatený*ÚverJeDobrý,HodnotaÚveru,""), "")</f>
        <v/>
      </c>
      <c r="E338" s="8">
        <f ca="1">IFERROR(IF(ÚverNieJeSplatený*ÚverJeDobrý,MesačnáSplátka,0), 0)</f>
        <v>0</v>
      </c>
      <c r="F338" s="8">
        <f ca="1">IFERROR(IF(ÚverNieJeSplatený*ÚverJeDobrý,Istina,0), 0)</f>
        <v>0</v>
      </c>
      <c r="G338" s="8">
        <f ca="1">IFERROR(IF(ÚverNieJeSplatený*ÚverJeDobrý,SumaÚrokov,0), 0)</f>
        <v>0</v>
      </c>
      <c r="H338" s="8">
        <f ca="1">IFERROR(IF(ÚverNieJeSplatený*ÚverJeDobrý,KonečnýZostatok,0), 0)</f>
        <v>0</v>
      </c>
    </row>
    <row r="339" spans="2:8" ht="20.100000000000001" customHeight="1" x14ac:dyDescent="0.2">
      <c r="B339" s="9" t="str">
        <f ca="1">IFERROR(IF(ÚverNieJeSplatený*ÚverJeDobrý,ČísloPlatby,""), "")</f>
        <v/>
      </c>
      <c r="C339" s="10">
        <f ca="1">IFERROR(IF(ÚverNieJeSplatený*ÚverJeDobrý,DátumPlatby,PočiatočnýDátumÚveru), PočiatočnýDátumÚveru)</f>
        <v>45174</v>
      </c>
      <c r="D339" s="8" t="str">
        <f ca="1">IFERROR(IF(ÚverNieJeSplatený*ÚverJeDobrý,HodnotaÚveru,""), "")</f>
        <v/>
      </c>
      <c r="E339" s="8">
        <f ca="1">IFERROR(IF(ÚverNieJeSplatený*ÚverJeDobrý,MesačnáSplátka,0), 0)</f>
        <v>0</v>
      </c>
      <c r="F339" s="8">
        <f ca="1">IFERROR(IF(ÚverNieJeSplatený*ÚverJeDobrý,Istina,0), 0)</f>
        <v>0</v>
      </c>
      <c r="G339" s="8">
        <f ca="1">IFERROR(IF(ÚverNieJeSplatený*ÚverJeDobrý,SumaÚrokov,0), 0)</f>
        <v>0</v>
      </c>
      <c r="H339" s="8">
        <f ca="1">IFERROR(IF(ÚverNieJeSplatený*ÚverJeDobrý,KonečnýZostatok,0), 0)</f>
        <v>0</v>
      </c>
    </row>
    <row r="340" spans="2:8" ht="20.100000000000001" customHeight="1" x14ac:dyDescent="0.2">
      <c r="B340" s="9" t="str">
        <f ca="1">IFERROR(IF(ÚverNieJeSplatený*ÚverJeDobrý,ČísloPlatby,""), "")</f>
        <v/>
      </c>
      <c r="C340" s="10">
        <f ca="1">IFERROR(IF(ÚverNieJeSplatený*ÚverJeDobrý,DátumPlatby,PočiatočnýDátumÚveru), PočiatočnýDátumÚveru)</f>
        <v>45174</v>
      </c>
      <c r="D340" s="8" t="str">
        <f ca="1">IFERROR(IF(ÚverNieJeSplatený*ÚverJeDobrý,HodnotaÚveru,""), "")</f>
        <v/>
      </c>
      <c r="E340" s="8">
        <f ca="1">IFERROR(IF(ÚverNieJeSplatený*ÚverJeDobrý,MesačnáSplátka,0), 0)</f>
        <v>0</v>
      </c>
      <c r="F340" s="8">
        <f ca="1">IFERROR(IF(ÚverNieJeSplatený*ÚverJeDobrý,Istina,0), 0)</f>
        <v>0</v>
      </c>
      <c r="G340" s="8">
        <f ca="1">IFERROR(IF(ÚverNieJeSplatený*ÚverJeDobrý,SumaÚrokov,0), 0)</f>
        <v>0</v>
      </c>
      <c r="H340" s="8">
        <f ca="1">IFERROR(IF(ÚverNieJeSplatený*ÚverJeDobrý,KonečnýZostatok,0), 0)</f>
        <v>0</v>
      </c>
    </row>
    <row r="341" spans="2:8" ht="20.100000000000001" customHeight="1" x14ac:dyDescent="0.2">
      <c r="B341" s="9" t="str">
        <f ca="1">IFERROR(IF(ÚverNieJeSplatený*ÚverJeDobrý,ČísloPlatby,""), "")</f>
        <v/>
      </c>
      <c r="C341" s="10">
        <f ca="1">IFERROR(IF(ÚverNieJeSplatený*ÚverJeDobrý,DátumPlatby,PočiatočnýDátumÚveru), PočiatočnýDátumÚveru)</f>
        <v>45174</v>
      </c>
      <c r="D341" s="8" t="str">
        <f ca="1">IFERROR(IF(ÚverNieJeSplatený*ÚverJeDobrý,HodnotaÚveru,""), "")</f>
        <v/>
      </c>
      <c r="E341" s="8">
        <f ca="1">IFERROR(IF(ÚverNieJeSplatený*ÚverJeDobrý,MesačnáSplátka,0), 0)</f>
        <v>0</v>
      </c>
      <c r="F341" s="8">
        <f ca="1">IFERROR(IF(ÚverNieJeSplatený*ÚverJeDobrý,Istina,0), 0)</f>
        <v>0</v>
      </c>
      <c r="G341" s="8">
        <f ca="1">IFERROR(IF(ÚverNieJeSplatený*ÚverJeDobrý,SumaÚrokov,0), 0)</f>
        <v>0</v>
      </c>
      <c r="H341" s="8">
        <f ca="1">IFERROR(IF(ÚverNieJeSplatený*ÚverJeDobrý,KonečnýZostatok,0), 0)</f>
        <v>0</v>
      </c>
    </row>
    <row r="342" spans="2:8" ht="20.100000000000001" customHeight="1" x14ac:dyDescent="0.2">
      <c r="B342" s="9" t="str">
        <f ca="1">IFERROR(IF(ÚverNieJeSplatený*ÚverJeDobrý,ČísloPlatby,""), "")</f>
        <v/>
      </c>
      <c r="C342" s="10">
        <f ca="1">IFERROR(IF(ÚverNieJeSplatený*ÚverJeDobrý,DátumPlatby,PočiatočnýDátumÚveru), PočiatočnýDátumÚveru)</f>
        <v>45174</v>
      </c>
      <c r="D342" s="8" t="str">
        <f ca="1">IFERROR(IF(ÚverNieJeSplatený*ÚverJeDobrý,HodnotaÚveru,""), "")</f>
        <v/>
      </c>
      <c r="E342" s="8">
        <f ca="1">IFERROR(IF(ÚverNieJeSplatený*ÚverJeDobrý,MesačnáSplátka,0), 0)</f>
        <v>0</v>
      </c>
      <c r="F342" s="8">
        <f ca="1">IFERROR(IF(ÚverNieJeSplatený*ÚverJeDobrý,Istina,0), 0)</f>
        <v>0</v>
      </c>
      <c r="G342" s="8">
        <f ca="1">IFERROR(IF(ÚverNieJeSplatený*ÚverJeDobrý,SumaÚrokov,0), 0)</f>
        <v>0</v>
      </c>
      <c r="H342" s="8">
        <f ca="1">IFERROR(IF(ÚverNieJeSplatený*ÚverJeDobrý,KonečnýZostatok,0), 0)</f>
        <v>0</v>
      </c>
    </row>
    <row r="343" spans="2:8" ht="20.100000000000001" customHeight="1" x14ac:dyDescent="0.2">
      <c r="B343" s="9" t="str">
        <f ca="1">IFERROR(IF(ÚverNieJeSplatený*ÚverJeDobrý,ČísloPlatby,""), "")</f>
        <v/>
      </c>
      <c r="C343" s="10">
        <f ca="1">IFERROR(IF(ÚverNieJeSplatený*ÚverJeDobrý,DátumPlatby,PočiatočnýDátumÚveru), PočiatočnýDátumÚveru)</f>
        <v>45174</v>
      </c>
      <c r="D343" s="8" t="str">
        <f ca="1">IFERROR(IF(ÚverNieJeSplatený*ÚverJeDobrý,HodnotaÚveru,""), "")</f>
        <v/>
      </c>
      <c r="E343" s="8">
        <f ca="1">IFERROR(IF(ÚverNieJeSplatený*ÚverJeDobrý,MesačnáSplátka,0), 0)</f>
        <v>0</v>
      </c>
      <c r="F343" s="8">
        <f ca="1">IFERROR(IF(ÚverNieJeSplatený*ÚverJeDobrý,Istina,0), 0)</f>
        <v>0</v>
      </c>
      <c r="G343" s="8">
        <f ca="1">IFERROR(IF(ÚverNieJeSplatený*ÚverJeDobrý,SumaÚrokov,0), 0)</f>
        <v>0</v>
      </c>
      <c r="H343" s="8">
        <f ca="1">IFERROR(IF(ÚverNieJeSplatený*ÚverJeDobrý,KonečnýZostatok,0), 0)</f>
        <v>0</v>
      </c>
    </row>
    <row r="344" spans="2:8" ht="20.100000000000001" customHeight="1" x14ac:dyDescent="0.2">
      <c r="B344" s="9" t="str">
        <f ca="1">IFERROR(IF(ÚverNieJeSplatený*ÚverJeDobrý,ČísloPlatby,""), "")</f>
        <v/>
      </c>
      <c r="C344" s="10">
        <f ca="1">IFERROR(IF(ÚverNieJeSplatený*ÚverJeDobrý,DátumPlatby,PočiatočnýDátumÚveru), PočiatočnýDátumÚveru)</f>
        <v>45174</v>
      </c>
      <c r="D344" s="8" t="str">
        <f ca="1">IFERROR(IF(ÚverNieJeSplatený*ÚverJeDobrý,HodnotaÚveru,""), "")</f>
        <v/>
      </c>
      <c r="E344" s="8">
        <f ca="1">IFERROR(IF(ÚverNieJeSplatený*ÚverJeDobrý,MesačnáSplátka,0), 0)</f>
        <v>0</v>
      </c>
      <c r="F344" s="8">
        <f ca="1">IFERROR(IF(ÚverNieJeSplatený*ÚverJeDobrý,Istina,0), 0)</f>
        <v>0</v>
      </c>
      <c r="G344" s="8">
        <f ca="1">IFERROR(IF(ÚverNieJeSplatený*ÚverJeDobrý,SumaÚrokov,0), 0)</f>
        <v>0</v>
      </c>
      <c r="H344" s="8">
        <f ca="1">IFERROR(IF(ÚverNieJeSplatený*ÚverJeDobrý,KonečnýZostatok,0), 0)</f>
        <v>0</v>
      </c>
    </row>
    <row r="345" spans="2:8" ht="20.100000000000001" customHeight="1" x14ac:dyDescent="0.2">
      <c r="B345" s="9" t="str">
        <f ca="1">IFERROR(IF(ÚverNieJeSplatený*ÚverJeDobrý,ČísloPlatby,""), "")</f>
        <v/>
      </c>
      <c r="C345" s="10">
        <f ca="1">IFERROR(IF(ÚverNieJeSplatený*ÚverJeDobrý,DátumPlatby,PočiatočnýDátumÚveru), PočiatočnýDátumÚveru)</f>
        <v>45174</v>
      </c>
      <c r="D345" s="8" t="str">
        <f ca="1">IFERROR(IF(ÚverNieJeSplatený*ÚverJeDobrý,HodnotaÚveru,""), "")</f>
        <v/>
      </c>
      <c r="E345" s="8">
        <f ca="1">IFERROR(IF(ÚverNieJeSplatený*ÚverJeDobrý,MesačnáSplátka,0), 0)</f>
        <v>0</v>
      </c>
      <c r="F345" s="8">
        <f ca="1">IFERROR(IF(ÚverNieJeSplatený*ÚverJeDobrý,Istina,0), 0)</f>
        <v>0</v>
      </c>
      <c r="G345" s="8">
        <f ca="1">IFERROR(IF(ÚverNieJeSplatený*ÚverJeDobrý,SumaÚrokov,0), 0)</f>
        <v>0</v>
      </c>
      <c r="H345" s="8">
        <f ca="1">IFERROR(IF(ÚverNieJeSplatený*ÚverJeDobrý,KonečnýZostatok,0), 0)</f>
        <v>0</v>
      </c>
    </row>
    <row r="346" spans="2:8" ht="20.100000000000001" customHeight="1" x14ac:dyDescent="0.2">
      <c r="B346" s="9" t="str">
        <f ca="1">IFERROR(IF(ÚverNieJeSplatený*ÚverJeDobrý,ČísloPlatby,""), "")</f>
        <v/>
      </c>
      <c r="C346" s="10">
        <f ca="1">IFERROR(IF(ÚverNieJeSplatený*ÚverJeDobrý,DátumPlatby,PočiatočnýDátumÚveru), PočiatočnýDátumÚveru)</f>
        <v>45174</v>
      </c>
      <c r="D346" s="8" t="str">
        <f ca="1">IFERROR(IF(ÚverNieJeSplatený*ÚverJeDobrý,HodnotaÚveru,""), "")</f>
        <v/>
      </c>
      <c r="E346" s="8">
        <f ca="1">IFERROR(IF(ÚverNieJeSplatený*ÚverJeDobrý,MesačnáSplátka,0), 0)</f>
        <v>0</v>
      </c>
      <c r="F346" s="8">
        <f ca="1">IFERROR(IF(ÚverNieJeSplatený*ÚverJeDobrý,Istina,0), 0)</f>
        <v>0</v>
      </c>
      <c r="G346" s="8">
        <f ca="1">IFERROR(IF(ÚverNieJeSplatený*ÚverJeDobrý,SumaÚrokov,0), 0)</f>
        <v>0</v>
      </c>
      <c r="H346" s="8">
        <f ca="1">IFERROR(IF(ÚverNieJeSplatený*ÚverJeDobrý,KonečnýZostatok,0), 0)</f>
        <v>0</v>
      </c>
    </row>
    <row r="347" spans="2:8" ht="20.100000000000001" customHeight="1" x14ac:dyDescent="0.2">
      <c r="B347" s="9" t="str">
        <f ca="1">IFERROR(IF(ÚverNieJeSplatený*ÚverJeDobrý,ČísloPlatby,""), "")</f>
        <v/>
      </c>
      <c r="C347" s="10">
        <f ca="1">IFERROR(IF(ÚverNieJeSplatený*ÚverJeDobrý,DátumPlatby,PočiatočnýDátumÚveru), PočiatočnýDátumÚveru)</f>
        <v>45174</v>
      </c>
      <c r="D347" s="8" t="str">
        <f ca="1">IFERROR(IF(ÚverNieJeSplatený*ÚverJeDobrý,HodnotaÚveru,""), "")</f>
        <v/>
      </c>
      <c r="E347" s="8">
        <f ca="1">IFERROR(IF(ÚverNieJeSplatený*ÚverJeDobrý,MesačnáSplátka,0), 0)</f>
        <v>0</v>
      </c>
      <c r="F347" s="8">
        <f ca="1">IFERROR(IF(ÚverNieJeSplatený*ÚverJeDobrý,Istina,0), 0)</f>
        <v>0</v>
      </c>
      <c r="G347" s="8">
        <f ca="1">IFERROR(IF(ÚverNieJeSplatený*ÚverJeDobrý,SumaÚrokov,0), 0)</f>
        <v>0</v>
      </c>
      <c r="H347" s="8">
        <f ca="1">IFERROR(IF(ÚverNieJeSplatený*ÚverJeDobrý,KonečnýZostatok,0), 0)</f>
        <v>0</v>
      </c>
    </row>
    <row r="348" spans="2:8" ht="20.100000000000001" customHeight="1" x14ac:dyDescent="0.2">
      <c r="B348" s="9" t="str">
        <f ca="1">IFERROR(IF(ÚverNieJeSplatený*ÚverJeDobrý,ČísloPlatby,""), "")</f>
        <v/>
      </c>
      <c r="C348" s="10">
        <f ca="1">IFERROR(IF(ÚverNieJeSplatený*ÚverJeDobrý,DátumPlatby,PočiatočnýDátumÚveru), PočiatočnýDátumÚveru)</f>
        <v>45174</v>
      </c>
      <c r="D348" s="8" t="str">
        <f ca="1">IFERROR(IF(ÚverNieJeSplatený*ÚverJeDobrý,HodnotaÚveru,""), "")</f>
        <v/>
      </c>
      <c r="E348" s="8">
        <f ca="1">IFERROR(IF(ÚverNieJeSplatený*ÚverJeDobrý,MesačnáSplátka,0), 0)</f>
        <v>0</v>
      </c>
      <c r="F348" s="8">
        <f ca="1">IFERROR(IF(ÚverNieJeSplatený*ÚverJeDobrý,Istina,0), 0)</f>
        <v>0</v>
      </c>
      <c r="G348" s="8">
        <f ca="1">IFERROR(IF(ÚverNieJeSplatený*ÚverJeDobrý,SumaÚrokov,0), 0)</f>
        <v>0</v>
      </c>
      <c r="H348" s="8">
        <f ca="1">IFERROR(IF(ÚverNieJeSplatený*ÚverJeDobrý,KonečnýZostatok,0), 0)</f>
        <v>0</v>
      </c>
    </row>
    <row r="349" spans="2:8" ht="20.100000000000001" customHeight="1" x14ac:dyDescent="0.2">
      <c r="B349" s="9" t="str">
        <f ca="1">IFERROR(IF(ÚverNieJeSplatený*ÚverJeDobrý,ČísloPlatby,""), "")</f>
        <v/>
      </c>
      <c r="C349" s="10">
        <f ca="1">IFERROR(IF(ÚverNieJeSplatený*ÚverJeDobrý,DátumPlatby,PočiatočnýDátumÚveru), PočiatočnýDátumÚveru)</f>
        <v>45174</v>
      </c>
      <c r="D349" s="8" t="str">
        <f ca="1">IFERROR(IF(ÚverNieJeSplatený*ÚverJeDobrý,HodnotaÚveru,""), "")</f>
        <v/>
      </c>
      <c r="E349" s="8">
        <f ca="1">IFERROR(IF(ÚverNieJeSplatený*ÚverJeDobrý,MesačnáSplátka,0), 0)</f>
        <v>0</v>
      </c>
      <c r="F349" s="8">
        <f ca="1">IFERROR(IF(ÚverNieJeSplatený*ÚverJeDobrý,Istina,0), 0)</f>
        <v>0</v>
      </c>
      <c r="G349" s="8">
        <f ca="1">IFERROR(IF(ÚverNieJeSplatený*ÚverJeDobrý,SumaÚrokov,0), 0)</f>
        <v>0</v>
      </c>
      <c r="H349" s="8">
        <f ca="1">IFERROR(IF(ÚverNieJeSplatený*ÚverJeDobrý,KonečnýZostatok,0), 0)</f>
        <v>0</v>
      </c>
    </row>
    <row r="350" spans="2:8" ht="20.100000000000001" customHeight="1" x14ac:dyDescent="0.2">
      <c r="B350" s="9" t="str">
        <f ca="1">IFERROR(IF(ÚverNieJeSplatený*ÚverJeDobrý,ČísloPlatby,""), "")</f>
        <v/>
      </c>
      <c r="C350" s="10">
        <f ca="1">IFERROR(IF(ÚverNieJeSplatený*ÚverJeDobrý,DátumPlatby,PočiatočnýDátumÚveru), PočiatočnýDátumÚveru)</f>
        <v>45174</v>
      </c>
      <c r="D350" s="8" t="str">
        <f ca="1">IFERROR(IF(ÚverNieJeSplatený*ÚverJeDobrý,HodnotaÚveru,""), "")</f>
        <v/>
      </c>
      <c r="E350" s="8">
        <f ca="1">IFERROR(IF(ÚverNieJeSplatený*ÚverJeDobrý,MesačnáSplátka,0), 0)</f>
        <v>0</v>
      </c>
      <c r="F350" s="8">
        <f ca="1">IFERROR(IF(ÚverNieJeSplatený*ÚverJeDobrý,Istina,0), 0)</f>
        <v>0</v>
      </c>
      <c r="G350" s="8">
        <f ca="1">IFERROR(IF(ÚverNieJeSplatený*ÚverJeDobrý,SumaÚrokov,0), 0)</f>
        <v>0</v>
      </c>
      <c r="H350" s="8">
        <f ca="1">IFERROR(IF(ÚverNieJeSplatený*ÚverJeDobrý,KonečnýZostatok,0), 0)</f>
        <v>0</v>
      </c>
    </row>
    <row r="351" spans="2:8" ht="20.100000000000001" customHeight="1" x14ac:dyDescent="0.2">
      <c r="B351" s="9" t="str">
        <f ca="1">IFERROR(IF(ÚverNieJeSplatený*ÚverJeDobrý,ČísloPlatby,""), "")</f>
        <v/>
      </c>
      <c r="C351" s="10">
        <f ca="1">IFERROR(IF(ÚverNieJeSplatený*ÚverJeDobrý,DátumPlatby,PočiatočnýDátumÚveru), PočiatočnýDátumÚveru)</f>
        <v>45174</v>
      </c>
      <c r="D351" s="8" t="str">
        <f ca="1">IFERROR(IF(ÚverNieJeSplatený*ÚverJeDobrý,HodnotaÚveru,""), "")</f>
        <v/>
      </c>
      <c r="E351" s="8">
        <f ca="1">IFERROR(IF(ÚverNieJeSplatený*ÚverJeDobrý,MesačnáSplátka,0), 0)</f>
        <v>0</v>
      </c>
      <c r="F351" s="8">
        <f ca="1">IFERROR(IF(ÚverNieJeSplatený*ÚverJeDobrý,Istina,0), 0)</f>
        <v>0</v>
      </c>
      <c r="G351" s="8">
        <f ca="1">IFERROR(IF(ÚverNieJeSplatený*ÚverJeDobrý,SumaÚrokov,0), 0)</f>
        <v>0</v>
      </c>
      <c r="H351" s="8">
        <f ca="1">IFERROR(IF(ÚverNieJeSplatený*ÚverJeDobrý,KonečnýZostatok,0), 0)</f>
        <v>0</v>
      </c>
    </row>
    <row r="352" spans="2:8" ht="20.100000000000001" customHeight="1" x14ac:dyDescent="0.2">
      <c r="B352" s="9" t="str">
        <f ca="1">IFERROR(IF(ÚverNieJeSplatený*ÚverJeDobrý,ČísloPlatby,""), "")</f>
        <v/>
      </c>
      <c r="C352" s="10">
        <f ca="1">IFERROR(IF(ÚverNieJeSplatený*ÚverJeDobrý,DátumPlatby,PočiatočnýDátumÚveru), PočiatočnýDátumÚveru)</f>
        <v>45174</v>
      </c>
      <c r="D352" s="8" t="str">
        <f ca="1">IFERROR(IF(ÚverNieJeSplatený*ÚverJeDobrý,HodnotaÚveru,""), "")</f>
        <v/>
      </c>
      <c r="E352" s="8">
        <f ca="1">IFERROR(IF(ÚverNieJeSplatený*ÚverJeDobrý,MesačnáSplátka,0), 0)</f>
        <v>0</v>
      </c>
      <c r="F352" s="8">
        <f ca="1">IFERROR(IF(ÚverNieJeSplatený*ÚverJeDobrý,Istina,0), 0)</f>
        <v>0</v>
      </c>
      <c r="G352" s="8">
        <f ca="1">IFERROR(IF(ÚverNieJeSplatený*ÚverJeDobrý,SumaÚrokov,0), 0)</f>
        <v>0</v>
      </c>
      <c r="H352" s="8">
        <f ca="1">IFERROR(IF(ÚverNieJeSplatený*ÚverJeDobrý,KonečnýZostatok,0), 0)</f>
        <v>0</v>
      </c>
    </row>
    <row r="353" spans="2:8" ht="20.100000000000001" customHeight="1" x14ac:dyDescent="0.2">
      <c r="B353" s="9" t="str">
        <f ca="1">IFERROR(IF(ÚverNieJeSplatený*ÚverJeDobrý,ČísloPlatby,""), "")</f>
        <v/>
      </c>
      <c r="C353" s="10">
        <f ca="1">IFERROR(IF(ÚverNieJeSplatený*ÚverJeDobrý,DátumPlatby,PočiatočnýDátumÚveru), PočiatočnýDátumÚveru)</f>
        <v>45174</v>
      </c>
      <c r="D353" s="8" t="str">
        <f ca="1">IFERROR(IF(ÚverNieJeSplatený*ÚverJeDobrý,HodnotaÚveru,""), "")</f>
        <v/>
      </c>
      <c r="E353" s="8">
        <f ca="1">IFERROR(IF(ÚverNieJeSplatený*ÚverJeDobrý,MesačnáSplátka,0), 0)</f>
        <v>0</v>
      </c>
      <c r="F353" s="8">
        <f ca="1">IFERROR(IF(ÚverNieJeSplatený*ÚverJeDobrý,Istina,0), 0)</f>
        <v>0</v>
      </c>
      <c r="G353" s="8">
        <f ca="1">IFERROR(IF(ÚverNieJeSplatený*ÚverJeDobrý,SumaÚrokov,0), 0)</f>
        <v>0</v>
      </c>
      <c r="H353" s="8">
        <f ca="1">IFERROR(IF(ÚverNieJeSplatený*ÚverJeDobrý,KonečnýZostatok,0), 0)</f>
        <v>0</v>
      </c>
    </row>
    <row r="354" spans="2:8" ht="20.100000000000001" customHeight="1" x14ac:dyDescent="0.2">
      <c r="B354" s="9" t="str">
        <f ca="1">IFERROR(IF(ÚverNieJeSplatený*ÚverJeDobrý,ČísloPlatby,""), "")</f>
        <v/>
      </c>
      <c r="C354" s="10">
        <f ca="1">IFERROR(IF(ÚverNieJeSplatený*ÚverJeDobrý,DátumPlatby,PočiatočnýDátumÚveru), PočiatočnýDátumÚveru)</f>
        <v>45174</v>
      </c>
      <c r="D354" s="8" t="str">
        <f ca="1">IFERROR(IF(ÚverNieJeSplatený*ÚverJeDobrý,HodnotaÚveru,""), "")</f>
        <v/>
      </c>
      <c r="E354" s="8">
        <f ca="1">IFERROR(IF(ÚverNieJeSplatený*ÚverJeDobrý,MesačnáSplátka,0), 0)</f>
        <v>0</v>
      </c>
      <c r="F354" s="8">
        <f ca="1">IFERROR(IF(ÚverNieJeSplatený*ÚverJeDobrý,Istina,0), 0)</f>
        <v>0</v>
      </c>
      <c r="G354" s="8">
        <f ca="1">IFERROR(IF(ÚverNieJeSplatený*ÚverJeDobrý,SumaÚrokov,0), 0)</f>
        <v>0</v>
      </c>
      <c r="H354" s="8">
        <f ca="1">IFERROR(IF(ÚverNieJeSplatený*ÚverJeDobrý,KonečnýZostatok,0), 0)</f>
        <v>0</v>
      </c>
    </row>
    <row r="355" spans="2:8" ht="20.100000000000001" customHeight="1" x14ac:dyDescent="0.2">
      <c r="B355" s="9" t="str">
        <f ca="1">IFERROR(IF(ÚverNieJeSplatený*ÚverJeDobrý,ČísloPlatby,""), "")</f>
        <v/>
      </c>
      <c r="C355" s="10">
        <f ca="1">IFERROR(IF(ÚverNieJeSplatený*ÚverJeDobrý,DátumPlatby,PočiatočnýDátumÚveru), PočiatočnýDátumÚveru)</f>
        <v>45174</v>
      </c>
      <c r="D355" s="8" t="str">
        <f ca="1">IFERROR(IF(ÚverNieJeSplatený*ÚverJeDobrý,HodnotaÚveru,""), "")</f>
        <v/>
      </c>
      <c r="E355" s="8">
        <f ca="1">IFERROR(IF(ÚverNieJeSplatený*ÚverJeDobrý,MesačnáSplátka,0), 0)</f>
        <v>0</v>
      </c>
      <c r="F355" s="8">
        <f ca="1">IFERROR(IF(ÚverNieJeSplatený*ÚverJeDobrý,Istina,0), 0)</f>
        <v>0</v>
      </c>
      <c r="G355" s="8">
        <f ca="1">IFERROR(IF(ÚverNieJeSplatený*ÚverJeDobrý,SumaÚrokov,0), 0)</f>
        <v>0</v>
      </c>
      <c r="H355" s="8">
        <f ca="1">IFERROR(IF(ÚverNieJeSplatený*ÚverJeDobrý,KonečnýZostatok,0), 0)</f>
        <v>0</v>
      </c>
    </row>
    <row r="356" spans="2:8" ht="20.100000000000001" customHeight="1" x14ac:dyDescent="0.2">
      <c r="B356" s="9" t="str">
        <f ca="1">IFERROR(IF(ÚverNieJeSplatený*ÚverJeDobrý,ČísloPlatby,""), "")</f>
        <v/>
      </c>
      <c r="C356" s="10">
        <f ca="1">IFERROR(IF(ÚverNieJeSplatený*ÚverJeDobrý,DátumPlatby,PočiatočnýDátumÚveru), PočiatočnýDátumÚveru)</f>
        <v>45174</v>
      </c>
      <c r="D356" s="8" t="str">
        <f ca="1">IFERROR(IF(ÚverNieJeSplatený*ÚverJeDobrý,HodnotaÚveru,""), "")</f>
        <v/>
      </c>
      <c r="E356" s="8">
        <f ca="1">IFERROR(IF(ÚverNieJeSplatený*ÚverJeDobrý,MesačnáSplátka,0), 0)</f>
        <v>0</v>
      </c>
      <c r="F356" s="8">
        <f ca="1">IFERROR(IF(ÚverNieJeSplatený*ÚverJeDobrý,Istina,0), 0)</f>
        <v>0</v>
      </c>
      <c r="G356" s="8">
        <f ca="1">IFERROR(IF(ÚverNieJeSplatený*ÚverJeDobrý,SumaÚrokov,0), 0)</f>
        <v>0</v>
      </c>
      <c r="H356" s="8">
        <f ca="1">IFERROR(IF(ÚverNieJeSplatený*ÚverJeDobrý,KonečnýZostatok,0), 0)</f>
        <v>0</v>
      </c>
    </row>
    <row r="357" spans="2:8" ht="20.100000000000001" customHeight="1" x14ac:dyDescent="0.2">
      <c r="B357" s="9" t="str">
        <f ca="1">IFERROR(IF(ÚverNieJeSplatený*ÚverJeDobrý,ČísloPlatby,""), "")</f>
        <v/>
      </c>
      <c r="C357" s="10">
        <f ca="1">IFERROR(IF(ÚverNieJeSplatený*ÚverJeDobrý,DátumPlatby,PočiatočnýDátumÚveru), PočiatočnýDátumÚveru)</f>
        <v>45174</v>
      </c>
      <c r="D357" s="8" t="str">
        <f ca="1">IFERROR(IF(ÚverNieJeSplatený*ÚverJeDobrý,HodnotaÚveru,""), "")</f>
        <v/>
      </c>
      <c r="E357" s="8">
        <f ca="1">IFERROR(IF(ÚverNieJeSplatený*ÚverJeDobrý,MesačnáSplátka,0), 0)</f>
        <v>0</v>
      </c>
      <c r="F357" s="8">
        <f ca="1">IFERROR(IF(ÚverNieJeSplatený*ÚverJeDobrý,Istina,0), 0)</f>
        <v>0</v>
      </c>
      <c r="G357" s="8">
        <f ca="1">IFERROR(IF(ÚverNieJeSplatený*ÚverJeDobrý,SumaÚrokov,0), 0)</f>
        <v>0</v>
      </c>
      <c r="H357" s="8">
        <f ca="1">IFERROR(IF(ÚverNieJeSplatený*ÚverJeDobrý,KonečnýZostatok,0), 0)</f>
        <v>0</v>
      </c>
    </row>
    <row r="358" spans="2:8" ht="20.100000000000001" customHeight="1" x14ac:dyDescent="0.2">
      <c r="B358" s="9" t="str">
        <f ca="1">IFERROR(IF(ÚverNieJeSplatený*ÚverJeDobrý,ČísloPlatby,""), "")</f>
        <v/>
      </c>
      <c r="C358" s="10">
        <f ca="1">IFERROR(IF(ÚverNieJeSplatený*ÚverJeDobrý,DátumPlatby,PočiatočnýDátumÚveru), PočiatočnýDátumÚveru)</f>
        <v>45174</v>
      </c>
      <c r="D358" s="8" t="str">
        <f ca="1">IFERROR(IF(ÚverNieJeSplatený*ÚverJeDobrý,HodnotaÚveru,""), "")</f>
        <v/>
      </c>
      <c r="E358" s="8">
        <f ca="1">IFERROR(IF(ÚverNieJeSplatený*ÚverJeDobrý,MesačnáSplátka,0), 0)</f>
        <v>0</v>
      </c>
      <c r="F358" s="8">
        <f ca="1">IFERROR(IF(ÚverNieJeSplatený*ÚverJeDobrý,Istina,0), 0)</f>
        <v>0</v>
      </c>
      <c r="G358" s="8">
        <f ca="1">IFERROR(IF(ÚverNieJeSplatený*ÚverJeDobrý,SumaÚrokov,0), 0)</f>
        <v>0</v>
      </c>
      <c r="H358" s="8">
        <f ca="1">IFERROR(IF(ÚverNieJeSplatený*ÚverJeDobrý,KonečnýZostatok,0), 0)</f>
        <v>0</v>
      </c>
    </row>
    <row r="359" spans="2:8" ht="20.100000000000001" customHeight="1" x14ac:dyDescent="0.2">
      <c r="B359" s="9" t="str">
        <f ca="1">IFERROR(IF(ÚverNieJeSplatený*ÚverJeDobrý,ČísloPlatby,""), "")</f>
        <v/>
      </c>
      <c r="C359" s="10">
        <f ca="1">IFERROR(IF(ÚverNieJeSplatený*ÚverJeDobrý,DátumPlatby,PočiatočnýDátumÚveru), PočiatočnýDátumÚveru)</f>
        <v>45174</v>
      </c>
      <c r="D359" s="8" t="str">
        <f ca="1">IFERROR(IF(ÚverNieJeSplatený*ÚverJeDobrý,HodnotaÚveru,""), "")</f>
        <v/>
      </c>
      <c r="E359" s="8">
        <f ca="1">IFERROR(IF(ÚverNieJeSplatený*ÚverJeDobrý,MesačnáSplátka,0), 0)</f>
        <v>0</v>
      </c>
      <c r="F359" s="8">
        <f ca="1">IFERROR(IF(ÚverNieJeSplatený*ÚverJeDobrý,Istina,0), 0)</f>
        <v>0</v>
      </c>
      <c r="G359" s="8">
        <f ca="1">IFERROR(IF(ÚverNieJeSplatený*ÚverJeDobrý,SumaÚrokov,0), 0)</f>
        <v>0</v>
      </c>
      <c r="H359" s="8">
        <f ca="1">IFERROR(IF(ÚverNieJeSplatený*ÚverJeDobrý,KonečnýZostatok,0), 0)</f>
        <v>0</v>
      </c>
    </row>
    <row r="360" spans="2:8" ht="20.100000000000001" customHeight="1" x14ac:dyDescent="0.2">
      <c r="B360" s="9" t="str">
        <f ca="1">IFERROR(IF(ÚverNieJeSplatený*ÚverJeDobrý,ČísloPlatby,""), "")</f>
        <v/>
      </c>
      <c r="C360" s="10">
        <f ca="1">IFERROR(IF(ÚverNieJeSplatený*ÚverJeDobrý,DátumPlatby,PočiatočnýDátumÚveru), PočiatočnýDátumÚveru)</f>
        <v>45174</v>
      </c>
      <c r="D360" s="8" t="str">
        <f ca="1">IFERROR(IF(ÚverNieJeSplatený*ÚverJeDobrý,HodnotaÚveru,""), "")</f>
        <v/>
      </c>
      <c r="E360" s="8">
        <f ca="1">IFERROR(IF(ÚverNieJeSplatený*ÚverJeDobrý,MesačnáSplátka,0), 0)</f>
        <v>0</v>
      </c>
      <c r="F360" s="8">
        <f ca="1">IFERROR(IF(ÚverNieJeSplatený*ÚverJeDobrý,Istina,0), 0)</f>
        <v>0</v>
      </c>
      <c r="G360" s="8">
        <f ca="1">IFERROR(IF(ÚverNieJeSplatený*ÚverJeDobrý,SumaÚrokov,0), 0)</f>
        <v>0</v>
      </c>
      <c r="H360" s="8">
        <f ca="1">IFERROR(IF(ÚverNieJeSplatený*ÚverJeDobrý,KonečnýZostatok,0), 0)</f>
        <v>0</v>
      </c>
    </row>
    <row r="361" spans="2:8" ht="20.100000000000001" customHeight="1" x14ac:dyDescent="0.2">
      <c r="B361" s="9" t="str">
        <f ca="1">IFERROR(IF(ÚverNieJeSplatený*ÚverJeDobrý,ČísloPlatby,""), "")</f>
        <v/>
      </c>
      <c r="C361" s="10">
        <f ca="1">IFERROR(IF(ÚverNieJeSplatený*ÚverJeDobrý,DátumPlatby,PočiatočnýDátumÚveru), PočiatočnýDátumÚveru)</f>
        <v>45174</v>
      </c>
      <c r="D361" s="8" t="str">
        <f ca="1">IFERROR(IF(ÚverNieJeSplatený*ÚverJeDobrý,HodnotaÚveru,""), "")</f>
        <v/>
      </c>
      <c r="E361" s="8">
        <f ca="1">IFERROR(IF(ÚverNieJeSplatený*ÚverJeDobrý,MesačnáSplátka,0), 0)</f>
        <v>0</v>
      </c>
      <c r="F361" s="8">
        <f ca="1">IFERROR(IF(ÚverNieJeSplatený*ÚverJeDobrý,Istina,0), 0)</f>
        <v>0</v>
      </c>
      <c r="G361" s="8">
        <f ca="1">IFERROR(IF(ÚverNieJeSplatený*ÚverJeDobrý,SumaÚrokov,0), 0)</f>
        <v>0</v>
      </c>
      <c r="H361" s="8">
        <f ca="1">IFERROR(IF(ÚverNieJeSplatený*ÚverJeDobrý,KonečnýZostatok,0), 0)</f>
        <v>0</v>
      </c>
    </row>
    <row r="362" spans="2:8" ht="20.100000000000001" customHeight="1" x14ac:dyDescent="0.2">
      <c r="B362" s="9" t="str">
        <f ca="1">IFERROR(IF(ÚverNieJeSplatený*ÚverJeDobrý,ČísloPlatby,""), "")</f>
        <v/>
      </c>
      <c r="C362" s="10">
        <f ca="1">IFERROR(IF(ÚverNieJeSplatený*ÚverJeDobrý,DátumPlatby,PočiatočnýDátumÚveru), PočiatočnýDátumÚveru)</f>
        <v>45174</v>
      </c>
      <c r="D362" s="8" t="str">
        <f ca="1">IFERROR(IF(ÚverNieJeSplatený*ÚverJeDobrý,HodnotaÚveru,""), "")</f>
        <v/>
      </c>
      <c r="E362" s="8">
        <f ca="1">IFERROR(IF(ÚverNieJeSplatený*ÚverJeDobrý,MesačnáSplátka,0), 0)</f>
        <v>0</v>
      </c>
      <c r="F362" s="8">
        <f ca="1">IFERROR(IF(ÚverNieJeSplatený*ÚverJeDobrý,Istina,0), 0)</f>
        <v>0</v>
      </c>
      <c r="G362" s="8">
        <f ca="1">IFERROR(IF(ÚverNieJeSplatený*ÚverJeDobrý,SumaÚrokov,0), 0)</f>
        <v>0</v>
      </c>
      <c r="H362" s="8">
        <f ca="1">IFERROR(IF(ÚverNieJeSplatený*ÚverJeDobrý,KonečnýZostatok,0), 0)</f>
        <v>0</v>
      </c>
    </row>
    <row r="363" spans="2:8" ht="20.100000000000001" customHeight="1" x14ac:dyDescent="0.2">
      <c r="B363" s="9" t="str">
        <f ca="1">IFERROR(IF(ÚverNieJeSplatený*ÚverJeDobrý,ČísloPlatby,""), "")</f>
        <v/>
      </c>
      <c r="C363" s="10">
        <f ca="1">IFERROR(IF(ÚverNieJeSplatený*ÚverJeDobrý,DátumPlatby,PočiatočnýDátumÚveru), PočiatočnýDátumÚveru)</f>
        <v>45174</v>
      </c>
      <c r="D363" s="8" t="str">
        <f ca="1">IFERROR(IF(ÚverNieJeSplatený*ÚverJeDobrý,HodnotaÚveru,""), "")</f>
        <v/>
      </c>
      <c r="E363" s="8">
        <f ca="1">IFERROR(IF(ÚverNieJeSplatený*ÚverJeDobrý,MesačnáSplátka,0), 0)</f>
        <v>0</v>
      </c>
      <c r="F363" s="8">
        <f ca="1">IFERROR(IF(ÚverNieJeSplatený*ÚverJeDobrý,Istina,0), 0)</f>
        <v>0</v>
      </c>
      <c r="G363" s="8">
        <f ca="1">IFERROR(IF(ÚverNieJeSplatený*ÚverJeDobrý,SumaÚrokov,0), 0)</f>
        <v>0</v>
      </c>
      <c r="H363" s="8">
        <f ca="1">IFERROR(IF(ÚverNieJeSplatený*ÚverJeDobrý,KonečnýZostatok,0), 0)</f>
        <v>0</v>
      </c>
    </row>
    <row r="364" spans="2:8" ht="20.100000000000001" customHeight="1" x14ac:dyDescent="0.2">
      <c r="B364" s="9" t="str">
        <f ca="1">IFERROR(IF(ÚverNieJeSplatený*ÚverJeDobrý,ČísloPlatby,""), "")</f>
        <v/>
      </c>
      <c r="C364" s="10">
        <f ca="1">IFERROR(IF(ÚverNieJeSplatený*ÚverJeDobrý,DátumPlatby,PočiatočnýDátumÚveru), PočiatočnýDátumÚveru)</f>
        <v>45174</v>
      </c>
      <c r="D364" s="8" t="str">
        <f ca="1">IFERROR(IF(ÚverNieJeSplatený*ÚverJeDobrý,HodnotaÚveru,""), "")</f>
        <v/>
      </c>
      <c r="E364" s="8">
        <f ca="1">IFERROR(IF(ÚverNieJeSplatený*ÚverJeDobrý,MesačnáSplátka,0), 0)</f>
        <v>0</v>
      </c>
      <c r="F364" s="8">
        <f ca="1">IFERROR(IF(ÚverNieJeSplatený*ÚverJeDobrý,Istina,0), 0)</f>
        <v>0</v>
      </c>
      <c r="G364" s="8">
        <f ca="1">IFERROR(IF(ÚverNieJeSplatený*ÚverJeDobrý,SumaÚrokov,0), 0)</f>
        <v>0</v>
      </c>
      <c r="H364" s="8">
        <f ca="1">IFERROR(IF(ÚverNieJeSplatený*ÚverJeDobrý,KonečnýZostatok,0), 0)</f>
        <v>0</v>
      </c>
    </row>
    <row r="365" spans="2:8" ht="20.100000000000001" customHeight="1" x14ac:dyDescent="0.2">
      <c r="B365" s="9" t="str">
        <f ca="1">IFERROR(IF(ÚverNieJeSplatený*ÚverJeDobrý,ČísloPlatby,""), "")</f>
        <v/>
      </c>
      <c r="C365" s="10">
        <f ca="1">IFERROR(IF(ÚverNieJeSplatený*ÚverJeDobrý,DátumPlatby,PočiatočnýDátumÚveru), PočiatočnýDátumÚveru)</f>
        <v>45174</v>
      </c>
      <c r="D365" s="8" t="str">
        <f ca="1">IFERROR(IF(ÚverNieJeSplatený*ÚverJeDobrý,HodnotaÚveru,""), "")</f>
        <v/>
      </c>
      <c r="E365" s="8">
        <f ca="1">IFERROR(IF(ÚverNieJeSplatený*ÚverJeDobrý,MesačnáSplátka,0), 0)</f>
        <v>0</v>
      </c>
      <c r="F365" s="8">
        <f ca="1">IFERROR(IF(ÚverNieJeSplatený*ÚverJeDobrý,Istina,0), 0)</f>
        <v>0</v>
      </c>
      <c r="G365" s="8">
        <f ca="1">IFERROR(IF(ÚverNieJeSplatený*ÚverJeDobrý,SumaÚrokov,0), 0)</f>
        <v>0</v>
      </c>
      <c r="H365" s="8">
        <f ca="1">IFERROR(IF(ÚverNieJeSplatený*ÚverJeDobrý,KonečnýZostatok,0), 0)</f>
        <v>0</v>
      </c>
    </row>
    <row r="366" spans="2:8" ht="20.100000000000001" customHeight="1" x14ac:dyDescent="0.2">
      <c r="B366" s="9" t="str">
        <f ca="1">IFERROR(IF(ÚverNieJeSplatený*ÚverJeDobrý,ČísloPlatby,""), "")</f>
        <v/>
      </c>
      <c r="C366" s="10">
        <f ca="1">IFERROR(IF(ÚverNieJeSplatený*ÚverJeDobrý,DátumPlatby,PočiatočnýDátumÚveru), PočiatočnýDátumÚveru)</f>
        <v>45174</v>
      </c>
      <c r="D366" s="8" t="str">
        <f ca="1">IFERROR(IF(ÚverNieJeSplatený*ÚverJeDobrý,HodnotaÚveru,""), "")</f>
        <v/>
      </c>
      <c r="E366" s="8">
        <f ca="1">IFERROR(IF(ÚverNieJeSplatený*ÚverJeDobrý,MesačnáSplátka,0), 0)</f>
        <v>0</v>
      </c>
      <c r="F366" s="8">
        <f ca="1">IFERROR(IF(ÚverNieJeSplatený*ÚverJeDobrý,Istina,0), 0)</f>
        <v>0</v>
      </c>
      <c r="G366" s="8">
        <f ca="1">IFERROR(IF(ÚverNieJeSplatený*ÚverJeDobrý,SumaÚrokov,0), 0)</f>
        <v>0</v>
      </c>
      <c r="H366" s="8">
        <f ca="1">IFERROR(IF(ÚverNieJeSplatený*ÚverJeDobrý,KonečnýZostatok,0), 0)</f>
        <v>0</v>
      </c>
    </row>
    <row r="367" spans="2:8" ht="20.100000000000001" customHeight="1" x14ac:dyDescent="0.2">
      <c r="B367" s="9" t="str">
        <f ca="1">IFERROR(IF(ÚverNieJeSplatený*ÚverJeDobrý,ČísloPlatby,""), "")</f>
        <v/>
      </c>
      <c r="C367" s="10">
        <f ca="1">IFERROR(IF(ÚverNieJeSplatený*ÚverJeDobrý,DátumPlatby,PočiatočnýDátumÚveru), PočiatočnýDátumÚveru)</f>
        <v>45174</v>
      </c>
      <c r="D367" s="8" t="str">
        <f ca="1">IFERROR(IF(ÚverNieJeSplatený*ÚverJeDobrý,HodnotaÚveru,""), "")</f>
        <v/>
      </c>
      <c r="E367" s="8">
        <f ca="1">IFERROR(IF(ÚverNieJeSplatený*ÚverJeDobrý,MesačnáSplátka,0), 0)</f>
        <v>0</v>
      </c>
      <c r="F367" s="8">
        <f ca="1">IFERROR(IF(ÚverNieJeSplatený*ÚverJeDobrý,Istina,0), 0)</f>
        <v>0</v>
      </c>
      <c r="G367" s="8">
        <f ca="1">IFERROR(IF(ÚverNieJeSplatený*ÚverJeDobrý,SumaÚrokov,0), 0)</f>
        <v>0</v>
      </c>
      <c r="H367" s="8">
        <f ca="1">IFERROR(IF(ÚverNieJeSplatený*ÚverJeDobrý,KonečnýZostatok,0), 0)</f>
        <v>0</v>
      </c>
    </row>
    <row r="368" spans="2:8" ht="20.100000000000001" customHeight="1" x14ac:dyDescent="0.2">
      <c r="B368" s="9" t="str">
        <f ca="1">IFERROR(IF(ÚverNieJeSplatený*ÚverJeDobrý,ČísloPlatby,""), "")</f>
        <v/>
      </c>
      <c r="C368" s="10">
        <f ca="1">IFERROR(IF(ÚverNieJeSplatený*ÚverJeDobrý,DátumPlatby,PočiatočnýDátumÚveru), PočiatočnýDátumÚveru)</f>
        <v>45174</v>
      </c>
      <c r="D368" s="8" t="str">
        <f ca="1">IFERROR(IF(ÚverNieJeSplatený*ÚverJeDobrý,HodnotaÚveru,""), "")</f>
        <v/>
      </c>
      <c r="E368" s="8">
        <f ca="1">IFERROR(IF(ÚverNieJeSplatený*ÚverJeDobrý,MesačnáSplátka,0), 0)</f>
        <v>0</v>
      </c>
      <c r="F368" s="8">
        <f ca="1">IFERROR(IF(ÚverNieJeSplatený*ÚverJeDobrý,Istina,0), 0)</f>
        <v>0</v>
      </c>
      <c r="G368" s="8">
        <f ca="1">IFERROR(IF(ÚverNieJeSplatený*ÚverJeDobrý,SumaÚrokov,0), 0)</f>
        <v>0</v>
      </c>
      <c r="H368" s="8">
        <f ca="1">IFERROR(IF(ÚverNieJeSplatený*ÚverJeDobrý,KonečnýZostatok,0), 0)</f>
        <v>0</v>
      </c>
    </row>
    <row r="369" spans="2:8" ht="20.100000000000001" customHeight="1" x14ac:dyDescent="0.2">
      <c r="B369" s="9" t="str">
        <f ca="1">IFERROR(IF(ÚverNieJeSplatený*ÚverJeDobrý,ČísloPlatby,""), "")</f>
        <v/>
      </c>
      <c r="C369" s="10">
        <f ca="1">IFERROR(IF(ÚverNieJeSplatený*ÚverJeDobrý,DátumPlatby,PočiatočnýDátumÚveru), PočiatočnýDátumÚveru)</f>
        <v>45174</v>
      </c>
      <c r="D369" s="8" t="str">
        <f ca="1">IFERROR(IF(ÚverNieJeSplatený*ÚverJeDobrý,HodnotaÚveru,""), "")</f>
        <v/>
      </c>
      <c r="E369" s="8">
        <f ca="1">IFERROR(IF(ÚverNieJeSplatený*ÚverJeDobrý,MesačnáSplátka,0), 0)</f>
        <v>0</v>
      </c>
      <c r="F369" s="8">
        <f ca="1">IFERROR(IF(ÚverNieJeSplatený*ÚverJeDobrý,Istina,0), 0)</f>
        <v>0</v>
      </c>
      <c r="G369" s="8">
        <f ca="1">IFERROR(IF(ÚverNieJeSplatený*ÚverJeDobrý,SumaÚrokov,0), 0)</f>
        <v>0</v>
      </c>
      <c r="H369" s="8">
        <f ca="1">IFERROR(IF(ÚverNieJeSplatený*ÚverJeDobrý,KonečnýZostatok,0), 0)</f>
        <v>0</v>
      </c>
    </row>
    <row r="370" spans="2:8" ht="20.100000000000001" customHeight="1" x14ac:dyDescent="0.2">
      <c r="B370" s="9" t="str">
        <f ca="1">IFERROR(IF(ÚverNieJeSplatený*ÚverJeDobrý,ČísloPlatby,""), "")</f>
        <v/>
      </c>
      <c r="C370" s="10">
        <f ca="1">IFERROR(IF(ÚverNieJeSplatený*ÚverJeDobrý,DátumPlatby,PočiatočnýDátumÚveru), PočiatočnýDátumÚveru)</f>
        <v>45174</v>
      </c>
      <c r="D370" s="8" t="str">
        <f ca="1">IFERROR(IF(ÚverNieJeSplatený*ÚverJeDobrý,HodnotaÚveru,""), "")</f>
        <v/>
      </c>
      <c r="E370" s="8">
        <f ca="1">IFERROR(IF(ÚverNieJeSplatený*ÚverJeDobrý,MesačnáSplátka,0), 0)</f>
        <v>0</v>
      </c>
      <c r="F370" s="8">
        <f ca="1">IFERROR(IF(ÚverNieJeSplatený*ÚverJeDobrý,Istina,0), 0)</f>
        <v>0</v>
      </c>
      <c r="G370" s="8">
        <f ca="1">IFERROR(IF(ÚverNieJeSplatený*ÚverJeDobrý,SumaÚrokov,0), 0)</f>
        <v>0</v>
      </c>
      <c r="H370" s="8">
        <f ca="1">IFERROR(IF(ÚverNieJeSplatený*ÚverJeDobrý,KonečnýZostatok,0), 0)</f>
        <v>0</v>
      </c>
    </row>
    <row r="371" spans="2:8" ht="20.100000000000001" customHeight="1" x14ac:dyDescent="0.2">
      <c r="B371" s="9" t="str">
        <f ca="1">IFERROR(IF(ÚverNieJeSplatený*ÚverJeDobrý,ČísloPlatby,""), "")</f>
        <v/>
      </c>
      <c r="C371" s="10">
        <f ca="1">IFERROR(IF(ÚverNieJeSplatený*ÚverJeDobrý,DátumPlatby,PočiatočnýDátumÚveru), PočiatočnýDátumÚveru)</f>
        <v>45174</v>
      </c>
      <c r="D371" s="8" t="str">
        <f ca="1">IFERROR(IF(ÚverNieJeSplatený*ÚverJeDobrý,HodnotaÚveru,""), "")</f>
        <v/>
      </c>
      <c r="E371" s="8">
        <f ca="1">IFERROR(IF(ÚverNieJeSplatený*ÚverJeDobrý,MesačnáSplátka,0), 0)</f>
        <v>0</v>
      </c>
      <c r="F371" s="8">
        <f ca="1">IFERROR(IF(ÚverNieJeSplatený*ÚverJeDobrý,Istina,0), 0)</f>
        <v>0</v>
      </c>
      <c r="G371" s="8">
        <f ca="1">IFERROR(IF(ÚverNieJeSplatený*ÚverJeDobrý,SumaÚrokov,0), 0)</f>
        <v>0</v>
      </c>
      <c r="H371" s="8">
        <f ca="1">IFERROR(IF(ÚverNieJeSplatený*ÚverJeDobrý,KonečnýZostatok,0), 0)</f>
        <v>0</v>
      </c>
    </row>
    <row r="372" spans="2:8" ht="20.100000000000001" customHeight="1" x14ac:dyDescent="0.2">
      <c r="B372" s="9" t="str">
        <f ca="1">IFERROR(IF(ÚverNieJeSplatený*ÚverJeDobrý,ČísloPlatby,""), "")</f>
        <v/>
      </c>
      <c r="C372" s="10">
        <f ca="1">IFERROR(IF(ÚverNieJeSplatený*ÚverJeDobrý,DátumPlatby,PočiatočnýDátumÚveru), PočiatočnýDátumÚveru)</f>
        <v>45174</v>
      </c>
      <c r="D372" s="8" t="str">
        <f ca="1">IFERROR(IF(ÚverNieJeSplatený*ÚverJeDobrý,HodnotaÚveru,""), "")</f>
        <v/>
      </c>
      <c r="E372" s="8">
        <f ca="1">IFERROR(IF(ÚverNieJeSplatený*ÚverJeDobrý,MesačnáSplátka,0), 0)</f>
        <v>0</v>
      </c>
      <c r="F372" s="8">
        <f ca="1">IFERROR(IF(ÚverNieJeSplatený*ÚverJeDobrý,Istina,0), 0)</f>
        <v>0</v>
      </c>
      <c r="G372" s="8">
        <f ca="1">IFERROR(IF(ÚverNieJeSplatený*ÚverJeDobrý,SumaÚrokov,0), 0)</f>
        <v>0</v>
      </c>
      <c r="H372" s="8">
        <f ca="1">IFERROR(IF(ÚverNieJeSplatený*ÚverJeDobrý,KonečnýZostatok,0), 0)</f>
        <v>0</v>
      </c>
    </row>
    <row r="373" spans="2:8" ht="20.100000000000001" customHeight="1" x14ac:dyDescent="0.2">
      <c r="B373" s="9" t="str">
        <f ca="1">IFERROR(IF(ÚverNieJeSplatený*ÚverJeDobrý,ČísloPlatby,""), "")</f>
        <v/>
      </c>
      <c r="C373" s="10">
        <f ca="1">IFERROR(IF(ÚverNieJeSplatený*ÚverJeDobrý,DátumPlatby,PočiatočnýDátumÚveru), PočiatočnýDátumÚveru)</f>
        <v>45174</v>
      </c>
      <c r="D373" s="8" t="str">
        <f ca="1">IFERROR(IF(ÚverNieJeSplatený*ÚverJeDobrý,HodnotaÚveru,""), "")</f>
        <v/>
      </c>
      <c r="E373" s="8">
        <f ca="1">IFERROR(IF(ÚverNieJeSplatený*ÚverJeDobrý,MesačnáSplátka,0), 0)</f>
        <v>0</v>
      </c>
      <c r="F373" s="8">
        <f ca="1">IFERROR(IF(ÚverNieJeSplatený*ÚverJeDobrý,Istina,0), 0)</f>
        <v>0</v>
      </c>
      <c r="G373" s="8">
        <f ca="1">IFERROR(IF(ÚverNieJeSplatený*ÚverJeDobrý,SumaÚrokov,0), 0)</f>
        <v>0</v>
      </c>
      <c r="H373" s="8">
        <f ca="1">IFERROR(IF(ÚverNieJeSplatený*ÚverJeDobrý,KonečnýZostatok,0), 0)</f>
        <v>0</v>
      </c>
    </row>
    <row r="374" spans="2:8" ht="20.100000000000001" customHeight="1" x14ac:dyDescent="0.2">
      <c r="B374" s="9" t="str">
        <f ca="1">IFERROR(IF(ÚverNieJeSplatený*ÚverJeDobrý,ČísloPlatby,""), "")</f>
        <v/>
      </c>
      <c r="C374" s="10">
        <f ca="1">IFERROR(IF(ÚverNieJeSplatený*ÚverJeDobrý,DátumPlatby,PočiatočnýDátumÚveru), PočiatočnýDátumÚveru)</f>
        <v>45174</v>
      </c>
      <c r="D374" s="8" t="str">
        <f ca="1">IFERROR(IF(ÚverNieJeSplatený*ÚverJeDobrý,HodnotaÚveru,""), "")</f>
        <v/>
      </c>
      <c r="E374" s="8">
        <f ca="1">IFERROR(IF(ÚverNieJeSplatený*ÚverJeDobrý,MesačnáSplátka,0), 0)</f>
        <v>0</v>
      </c>
      <c r="F374" s="8">
        <f ca="1">IFERROR(IF(ÚverNieJeSplatený*ÚverJeDobrý,Istina,0), 0)</f>
        <v>0</v>
      </c>
      <c r="G374" s="8">
        <f ca="1">IFERROR(IF(ÚverNieJeSplatený*ÚverJeDobrý,SumaÚrokov,0), 0)</f>
        <v>0</v>
      </c>
      <c r="H374" s="8">
        <f ca="1">IFERROR(IF(ÚverNieJeSplatený*ÚverJeDobrý,KonečnýZostatok,0), 0)</f>
        <v>0</v>
      </c>
    </row>
    <row r="375" spans="2:8" ht="20.100000000000001" customHeight="1" x14ac:dyDescent="0.2">
      <c r="B375" s="9" t="str">
        <f ca="1">IFERROR(IF(ÚverNieJeSplatený*ÚverJeDobrý,ČísloPlatby,""), "")</f>
        <v/>
      </c>
      <c r="C375" s="10">
        <f ca="1">IFERROR(IF(ÚverNieJeSplatený*ÚverJeDobrý,DátumPlatby,PočiatočnýDátumÚveru), PočiatočnýDátumÚveru)</f>
        <v>45174</v>
      </c>
      <c r="D375" s="8" t="str">
        <f ca="1">IFERROR(IF(ÚverNieJeSplatený*ÚverJeDobrý,HodnotaÚveru,""), "")</f>
        <v/>
      </c>
      <c r="E375" s="8">
        <f ca="1">IFERROR(IF(ÚverNieJeSplatený*ÚverJeDobrý,MesačnáSplátka,0), 0)</f>
        <v>0</v>
      </c>
      <c r="F375" s="8">
        <f ca="1">IFERROR(IF(ÚverNieJeSplatený*ÚverJeDobrý,Istina,0), 0)</f>
        <v>0</v>
      </c>
      <c r="G375" s="8">
        <f ca="1">IFERROR(IF(ÚverNieJeSplatený*ÚverJeDobrý,SumaÚrokov,0), 0)</f>
        <v>0</v>
      </c>
      <c r="H375" s="8">
        <f ca="1">IFERROR(IF(ÚverNieJeSplatený*ÚverJeDobrý,KonečnýZostatok,0), 0)</f>
        <v>0</v>
      </c>
    </row>
    <row r="376" spans="2:8" ht="20.100000000000001" customHeight="1" x14ac:dyDescent="0.2">
      <c r="B376" s="9" t="str">
        <f ca="1">IFERROR(IF(ÚverNieJeSplatený*ÚverJeDobrý,ČísloPlatby,""), "")</f>
        <v/>
      </c>
      <c r="C376" s="10">
        <f ca="1">IFERROR(IF(ÚverNieJeSplatený*ÚverJeDobrý,DátumPlatby,PočiatočnýDátumÚveru), PočiatočnýDátumÚveru)</f>
        <v>45174</v>
      </c>
      <c r="D376" s="8" t="str">
        <f ca="1">IFERROR(IF(ÚverNieJeSplatený*ÚverJeDobrý,HodnotaÚveru,""), "")</f>
        <v/>
      </c>
      <c r="E376" s="8">
        <f ca="1">IFERROR(IF(ÚverNieJeSplatený*ÚverJeDobrý,MesačnáSplátka,0), 0)</f>
        <v>0</v>
      </c>
      <c r="F376" s="8">
        <f ca="1">IFERROR(IF(ÚverNieJeSplatený*ÚverJeDobrý,Istina,0), 0)</f>
        <v>0</v>
      </c>
      <c r="G376" s="8">
        <f ca="1">IFERROR(IF(ÚverNieJeSplatený*ÚverJeDobrý,SumaÚrokov,0), 0)</f>
        <v>0</v>
      </c>
      <c r="H376" s="8">
        <f ca="1">IFERROR(IF(ÚverNieJeSplatený*ÚverJeDobrý,KonečnýZostatok,0), 0)</f>
        <v>0</v>
      </c>
    </row>
  </sheetData>
  <mergeCells count="11">
    <mergeCell ref="B11:C11"/>
    <mergeCell ref="B12:C12"/>
    <mergeCell ref="B13:C13"/>
    <mergeCell ref="B14:C14"/>
    <mergeCell ref="B4:D4"/>
    <mergeCell ref="B10:D10"/>
    <mergeCell ref="B2:H2"/>
    <mergeCell ref="B5:C5"/>
    <mergeCell ref="B6:C6"/>
    <mergeCell ref="B7:C7"/>
    <mergeCell ref="B8:C8"/>
  </mergeCells>
  <phoneticPr fontId="0" type="noConversion"/>
  <conditionalFormatting sqref="B17:B376">
    <cfRule type="expression" dxfId="15" priority="4" stopIfTrue="1">
      <formula>NOT(ÚverNieJeSplatený)</formula>
    </cfRule>
    <cfRule type="expression" dxfId="14" priority="5" stopIfTrue="1">
      <formula>IF(ROW(B17)=PoslednýRiadok,TRUE,FALSE)</formula>
    </cfRule>
  </conditionalFormatting>
  <conditionalFormatting sqref="B17:H376">
    <cfRule type="expression" dxfId="13" priority="1">
      <formula>$B17=""</formula>
    </cfRule>
  </conditionalFormatting>
  <conditionalFormatting sqref="C17:G376">
    <cfRule type="expression" dxfId="12" priority="3" stopIfTrue="1">
      <formula>IF(ROW(C17)=PoslednýRiadok,TRUE,FALSE)</formula>
    </cfRule>
    <cfRule type="expression" dxfId="11" priority="2" stopIfTrue="1">
      <formula>NOT(ÚverNieJeSplatený)</formula>
    </cfRule>
  </conditionalFormatting>
  <conditionalFormatting sqref="H17:H376">
    <cfRule type="expression" dxfId="10" priority="6" stopIfTrue="1">
      <formula>NOT(ÚverNieJeSplatený)</formula>
    </cfRule>
    <cfRule type="expression" dxfId="9" priority="7" stopIfTrue="1">
      <formula>IF(ROW(H17)=PoslednýRiadok,TRUE,FALSE)</formula>
    </cfRule>
  </conditionalFormatting>
  <dataValidations count="27">
    <dataValidation allowBlank="1" showInputMessage="1" showErrorMessage="1" prompt="V bunkách nižšie sa automaticky aktualizuje súhrn úveru." sqref="B10"/>
    <dataValidation allowBlank="1" showInputMessage="1" showErrorMessage="1" prompt="Do tejto bunky zadajte výšku pôžičky." sqref="D5"/>
    <dataValidation allowBlank="1" showInputMessage="1" showErrorMessage="1" prompt="Do tejto bunky zadajte ročnú úrokovú sadzbu." sqref="D6"/>
    <dataValidation allowBlank="1" showInputMessage="1" showErrorMessage="1" prompt="Do tejto bunky zadajte obdobie pôžičky v rokoch." sqref="D7"/>
    <dataValidation allowBlank="1" showInputMessage="1" showErrorMessage="1" prompt="Do tejto bunky zadajte počiatočný dátum pôžičky." sqref="D8"/>
    <dataValidation allowBlank="1" showInputMessage="1" showErrorMessage="1" prompt="V tejto bunke sa automaticky vypočíta mesačná splátka." sqref="D11"/>
    <dataValidation allowBlank="1" showInputMessage="1" showErrorMessage="1" prompt="V tejto bunke sa automaticky vypočítajú celkové náklady na úver." sqref="D14"/>
    <dataValidation allowBlank="1" showInputMessage="1" showErrorMessage="1" prompt="V tejto bunke sa automaticky vypočíta celkový úrok." sqref="D13"/>
    <dataValidation allowBlank="1" showInputMessage="1" showErrorMessage="1" prompt="V tejto bunke sa automaticky vypočíta počet splátok." sqref="D12"/>
    <dataValidation allowBlank="1" showInputMessage="1" showErrorMessage="1" prompt="V stĺpci pod týmto záhlavím sa automaticky aktualizuje číslo splátky." sqref="B16"/>
    <dataValidation allowBlank="1" showInputMessage="1" showErrorMessage="1" prompt="V stĺpci pod týmto záhlavím sa automaticky aktualizuje dátum splátky." sqref="C16"/>
    <dataValidation allowBlank="1" showInputMessage="1" showErrorMessage="1" prompt="V stĺpci pod týmto záhlavím sa automaticky vypočíta počiatočný zostatok." sqref="D16"/>
    <dataValidation allowBlank="1" showInputMessage="1" showErrorMessage="1" prompt="V stĺpci pod týmto záhlavím sa automaticky vypočíta suma splátky." sqref="E16"/>
    <dataValidation allowBlank="1" showInputMessage="1" showErrorMessage="1" prompt="V stĺpci pod týmto záhlavím sa automaticky vypočítava suma istiny." sqref="F16"/>
    <dataValidation allowBlank="1" showInputMessage="1" showErrorMessage="1" prompt="V stĺpci pod týmto záhlavím sa automaticky vypočítava suma úroku." sqref="G16"/>
    <dataValidation allowBlank="1" showInputMessage="1" showErrorMessage="1" prompt="V stĺpci pod týmto záhlavím sa automaticky vypočíta konečný zostatok." sqref="H16"/>
    <dataValidation allowBlank="1" showInputMessage="1" showErrorMessage="1" prompt="Do nasledujúcich buniek zadajte podrobnosti o úvere." sqref="B4:D4"/>
    <dataValidation allowBlank="1" showInputMessage="1" showErrorMessage="1" promptTitle="Jednoduchá úverová kalkulačka" prompt="Do buniek D5 až D8 zadajte podrobnosti o úvere._x000a__x000a_Tabuľka so zhrnutím úveru a platbami sa aktualizuje automaticky._x000a__x000a_Ak chcete aktualizovať graf, vyberte položku Údaje na páse s nástrojmi a potom položku Obnoviť všetko." sqref="A1"/>
    <dataValidation allowBlank="1" showInputMessage="1" showErrorMessage="1" prompt="Do bunky napravo zadajte výšku úveru." sqref="B5:C5"/>
    <dataValidation allowBlank="1" showInputMessage="1" showErrorMessage="1" prompt="Do bunky napravo zadajte ročnú úrokovú sadzbu." sqref="B6:C6"/>
    <dataValidation allowBlank="1" showInputMessage="1" showErrorMessage="1" prompt="Do bunky napravo zadajte obdobie úveru v rokoch." sqref="B7:C7"/>
    <dataValidation allowBlank="1" showInputMessage="1" showErrorMessage="1" prompt="Do bunky napravo zadajte počiatočný dátum úveru." sqref="B8:C8"/>
    <dataValidation allowBlank="1" showInputMessage="1" showErrorMessage="1" prompt="V bunke napravo sa automaticky vypočíta mesačná splátka." sqref="B11:C11"/>
    <dataValidation allowBlank="1" showInputMessage="1" showErrorMessage="1" prompt="V bunke napravo sa automaticky vypočíta počet splátok." sqref="B12:C12"/>
    <dataValidation allowBlank="1" showInputMessage="1" showErrorMessage="1" prompt="V bunke napravo sa automaticky vypočíta celkový úrok." sqref="B13:C13"/>
    <dataValidation allowBlank="1" showInputMessage="1" showErrorMessage="1" prompt="V bunke napravo sa automaticky vypočítajú celkové náklady na úver." sqref="B14:C14"/>
    <dataValidation allowBlank="1" showInputMessage="1" showErrorMessage="1" prompt="Do tejto bunky zadajte názov hárka. Do buniek D5 až D8 zadajte hodnoty úveru. Súhrn úveru v bunkách D11 až D14 a tabuľka úveru sa aktualizujú automaticky." sqref="B2:H2"/>
  </dataValidations>
  <printOptions horizontalCentered="1"/>
  <pageMargins left="0.4" right="0.4" top="0.4" bottom="0.4" header="0.3" footer="0.3"/>
  <pageSetup paperSize="9" scale="75" fitToHeight="0" orientation="portrait" r:id="rId2"/>
  <headerFooter differentFirst="1">
    <oddFooter>Page &amp;P of &amp;N</oddFooter>
  </headerFooter>
  <ignoredErrors>
    <ignoredError sqref="B360 B17:B359 B361:B376 D17:D376" emptyCellReference="1"/>
  </ignoredErrors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D3CA9394-F22F-4DD5-B273-CDCD2737D8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BAFF2B-7EBC-4EBB-9E40-2C3052C75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A45116-AED7-462B-AFAD-42091FB30567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10</vt:i4>
      </vt:variant>
    </vt:vector>
  </HeadingPairs>
  <TitlesOfParts>
    <vt:vector size="11" baseType="lpstr">
      <vt:lpstr>Úverová kalkulačka</vt:lpstr>
      <vt:lpstr>CelkovéNákladyNaÚver</vt:lpstr>
      <vt:lpstr>Celkový_Úrok</vt:lpstr>
      <vt:lpstr>NadpisStĺpca1</vt:lpstr>
      <vt:lpstr>'Úverová kalkulačka'!Názvy_tlače</vt:lpstr>
      <vt:lpstr>'Úverová kalkulačka'!Oblasť_tlače</vt:lpstr>
      <vt:lpstr>PočetSplátok</vt:lpstr>
      <vt:lpstr>PočiatočnýDátumÚveru</vt:lpstr>
      <vt:lpstr>RokyÚveru</vt:lpstr>
      <vt:lpstr>ÚrokováSadzba</vt:lpstr>
      <vt:lpstr>VýškaÚveru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2019-05-16T16:48:54Z</dcterms:created>
  <dcterms:modified xsi:type="dcterms:W3CDTF">2023-09-05T14:53:59Z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