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/>
  <mc:AlternateContent xmlns:mc="http://schemas.openxmlformats.org/markup-compatibility/2006">
    <mc:Choice Requires="x15">
      <x15ac:absPath xmlns:x15ac="http://schemas.microsoft.com/office/spreadsheetml/2010/11/ac" url="/Volumes/users/FnPV/ODDELENIE POZICIEK/Pedagogovia/"/>
    </mc:Choice>
  </mc:AlternateContent>
  <xr:revisionPtr revIDLastSave="0" documentId="13_ncr:1_{ECB73D90-CD46-C44C-AF4A-4510E07C2EEA}" xr6:coauthVersionLast="47" xr6:coauthVersionMax="47" xr10:uidLastSave="{00000000-0000-0000-0000-000000000000}"/>
  <bookViews>
    <workbookView xWindow="1040" yWindow="500" windowWidth="33600" windowHeight="21000" xr2:uid="{00000000-000D-0000-FFFF-FFFF00000000}"/>
  </bookViews>
  <sheets>
    <sheet name="Kalkulačka" sheetId="1" r:id="rId1"/>
    <sheet name="Sadzobník poplatko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B21" i="1"/>
  <c r="E20" i="1"/>
  <c r="D20" i="1"/>
  <c r="B20" i="1"/>
  <c r="E18" i="1" l="1"/>
  <c r="E19" i="1"/>
  <c r="B12" i="1" s="1"/>
  <c r="B15" i="1" s="1"/>
  <c r="B16" i="1" l="1"/>
  <c r="B17" i="1" s="1"/>
  <c r="E21" i="1"/>
  <c r="D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Igor Hianik</author>
  </authors>
  <commentList>
    <comment ref="C3" authorId="0" shapeId="0" xr:uid="{00000000-0006-0000-0000-000001000000}">
      <text>
        <r>
          <rPr>
            <sz val="11"/>
            <color indexed="8"/>
            <rFont val="Helvetica Neue"/>
            <family val="2"/>
          </rPr>
          <t>Igor Hianik:
Ak už máte od nás pôžičku alebo viac pôžičiek ,tu prosím Vás vyplňte súčet mesačných splátok, už poskytnutých pôžičiek, ktoré splácate. Ak máte od fondu napr. 2 pôžičky, zrátate splátky oboch splátok, napr. 57 eur (1. pôžička) + 110 eur (2. pôžička) = 167 eur (súčet mesačných splátok).</t>
        </r>
      </text>
    </comment>
    <comment ref="B7" authorId="0" shapeId="0" xr:uid="{00000000-0006-0000-0000-000002000000}">
      <text>
        <r>
          <rPr>
            <sz val="11"/>
            <color indexed="8"/>
            <rFont val="Helvetica Neue"/>
            <family val="2"/>
          </rPr>
          <t>Igor Hianik:
Podľa dopĺňaných údajov výška pôžičky a dĺžka splácania, sa Vám v 1. kroku tejto tabuľky ukazuje pravidlo, či spĺňate zákonný limit. Ak Vám vyjde NIE, musíte buď znížiť Výšku pôžičky, alebo predĺžiť domu splatnosti.</t>
        </r>
      </text>
    </comment>
  </commentList>
</comments>
</file>

<file path=xl/sharedStrings.xml><?xml version="1.0" encoding="utf-8"?>
<sst xmlns="http://schemas.openxmlformats.org/spreadsheetml/2006/main" count="121" uniqueCount="104">
  <si>
    <t>1. KROK</t>
  </si>
  <si>
    <t>Pole</t>
  </si>
  <si>
    <t>Váš čistý mesačný príjem</t>
  </si>
  <si>
    <t>Súčet vašich splátok *</t>
  </si>
  <si>
    <t>Požadovaná pôžička spĺňa zákonný limit</t>
  </si>
  <si>
    <t>Poznámka - text zo zákona o FnPV 396/2012, ktorý presne špecifikuje čo je to čistý príjem pre potreby pôžičky pre pedagógov.</t>
  </si>
  <si>
    <t>Zistite či vaša pôžička spĺňa zákonne limity o maximálnej výške</t>
  </si>
  <si>
    <r>
      <rPr>
        <u/>
        <sz val="11"/>
        <color indexed="16"/>
        <rFont val="Calibri"/>
        <family val="2"/>
      </rPr>
      <t>Fond poskytne pedagógovi pôžičku len do takej výšky, aby súčet splátok všetkých nesplatených pôžičiek poskytnutých fondom pedagógovi nepresiahol jednu tretinu jeho čistého funkčného platu,24) služobného platu24a) alebo doktorandského štipendia25) v kalendárnom mesiaci predchádzajúcom kalendárnemu mesiacu, v ktorom podal poslednú žiadosť o pôžičku.</t>
    </r>
  </si>
  <si>
    <t>2. KROK</t>
  </si>
  <si>
    <t>Údaje *</t>
  </si>
  <si>
    <t>Min</t>
  </si>
  <si>
    <t>Max</t>
  </si>
  <si>
    <t>Poznámka</t>
  </si>
  <si>
    <t>Výška pôžičky</t>
  </si>
  <si>
    <r>
      <rPr>
        <sz val="11"/>
        <color indexed="8"/>
        <rFont val="Calibri"/>
        <family val="2"/>
      </rPr>
      <t>Fond poskytuje pôžičky</t>
    </r>
    <r>
      <rPr>
        <b/>
        <sz val="11"/>
        <color indexed="8"/>
        <rFont val="Calibri"/>
        <family val="2"/>
      </rPr>
      <t xml:space="preserve"> iba zaokrúhlené na celé stovky.</t>
    </r>
  </si>
  <si>
    <t>Doba splatnosti</t>
  </si>
  <si>
    <t>Záverečné informácie o pôžičke</t>
  </si>
  <si>
    <t>Splátka pôžičky veriteľovi</t>
  </si>
  <si>
    <t>Celková splatená suma</t>
  </si>
  <si>
    <t>Sumu, ktorú uhradíte fondu po splatený pôžičky aj s úrokmi a poistením. V sume nie sú započítané poplatky v zmysle sadzobníku. Sadzobník sa uplatňuje podľa finančnej disciplíny a osobitých situácií v čase splácania.</t>
  </si>
  <si>
    <t>Celkové náklady na pôžičku</t>
  </si>
  <si>
    <t>Náklad, ktorý vynaložíte počas splácania navyše ide o úroky a poistné. V sume nie sú zahrnuté poplatky v zmysle sadzobníka poplatkov a náhrad.</t>
  </si>
  <si>
    <t>poistenie</t>
  </si>
  <si>
    <t>Istina</t>
  </si>
  <si>
    <t>Moritel</t>
  </si>
  <si>
    <t>Poštovné</t>
  </si>
  <si>
    <t>je súčasťou poplatku, preto sa neuvádza zválšť.</t>
  </si>
  <si>
    <t>Súdne trovy a poplatky</t>
  </si>
  <si>
    <t>podľa príslušných dokladov</t>
  </si>
  <si>
    <t>Položka</t>
  </si>
  <si>
    <r>
      <rPr>
        <b/>
        <sz val="9"/>
        <color indexed="8"/>
        <rFont val="Arial"/>
        <family val="2"/>
      </rPr>
      <t xml:space="preserve">Poplatok
</t>
    </r>
    <r>
      <rPr>
        <sz val="7"/>
        <color indexed="8"/>
        <rFont val="Arial"/>
        <family val="2"/>
      </rPr>
      <t>v eur / percentách</t>
    </r>
  </si>
  <si>
    <t>Forma doručenia</t>
  </si>
  <si>
    <t>1) Vedenie účtu a výpis z účtu</t>
  </si>
  <si>
    <t>Vedenie účtu dlžníka</t>
  </si>
  <si>
    <t>bez poplatku</t>
  </si>
  <si>
    <t>Výpis z účtu zaslaný jedenkrát ročne</t>
  </si>
  <si>
    <t>elektronicky / list 2. triedy</t>
  </si>
  <si>
    <t>2) Vyhotovenie zmlúv a dokladov týkajúcich sa splácania</t>
  </si>
  <si>
    <t>Vypracovanie zmluvy
o pôžičke</t>
  </si>
  <si>
    <t>doporučený list 2. triedy</t>
  </si>
  <si>
    <t>pre pôžičky uzavreté do 2012 - Dohoda o splátkach pôžičky
pre stabilizačné pôžičky - Zmluva o stabilizačnej pôžičke</t>
  </si>
  <si>
    <t>Opätovné vypracovanie zmluvy o pôžičke/ dodatku k zmluve o pôžičke na žiadosť dlžníka</t>
  </si>
  <si>
    <t>Sankčný poplatok za zanedbanú oznamovaciu povinnosť</t>
  </si>
  <si>
    <t>zanedbanie oznamovacej povinnosti v zmysle príslušných ustanovení zmluvy o pôžičke, reps. dohody o splátkach pôžičky</t>
  </si>
  <si>
    <t>Súhlas s pokračovaním v splácaní</t>
  </si>
  <si>
    <t>doporučený list 2. triedy s doručenkou</t>
  </si>
  <si>
    <t>zasielaný vrátane dodatku</t>
  </si>
  <si>
    <t>3) Splatenie časti alebo celej pôžičky</t>
  </si>
  <si>
    <t>Splatenie časti alebo celej pôžičky mimoriadnou splátkou v čase odkladu, alebo pred začatím splácania.</t>
  </si>
  <si>
    <t>z výšky mimoriadnej splátky, pričom platia príslušné ustanovenia zmluvy o pôžičke, resp. dohody o splátkach pôžičky</t>
  </si>
  <si>
    <t>Splatenie časti alebo celej pôžičky mimoriadnou splátkou v čase mimo odkladu, alebo po začatí splácania.</t>
  </si>
  <si>
    <t>4) Upomienky</t>
  </si>
  <si>
    <t>1. Upomienka</t>
  </si>
  <si>
    <t>elektronicky</t>
  </si>
  <si>
    <t>splátka v omeškaní jedného mesiaca</t>
  </si>
  <si>
    <t>2. Upomienka</t>
  </si>
  <si>
    <t>splátka v omeškaní dvoch mesiacov</t>
  </si>
  <si>
    <t>3. Upomienka - riaditeľská</t>
  </si>
  <si>
    <t>splátka v omeškaní troch mesiacov, na vedomie ručiteľovi</t>
  </si>
  <si>
    <t>5) Výzvy</t>
  </si>
  <si>
    <t xml:space="preserve">doporučený list 2. triedy s doručenkou </t>
  </si>
  <si>
    <t>ak sa dlžník dostane do omeškania so zaplatením viac než troch splátok</t>
  </si>
  <si>
    <t>Výzva na vrátenie neoprávnene čerpanej pôžičky</t>
  </si>
  <si>
    <t>podľa príslušných ustanovení zmluvy o pôžičke</t>
  </si>
  <si>
    <t>Výzva na zaslanie dokladu o skončení štúdia</t>
  </si>
  <si>
    <t>pri zanedbanej povinnosti dlžníka zdokladovať skončenie štúdia</t>
  </si>
  <si>
    <t>Výzva na zrušenie trvalého príkazu</t>
  </si>
  <si>
    <t>pri poukazovaní splátok po splatení a vyradení dlžníka z evidencie dlžníkov</t>
  </si>
  <si>
    <t>6) Zníženie istiny - Pôžičky pre pedagógov v zmysle § 16 ods. (2) Zákona o fonde</t>
  </si>
  <si>
    <t>Uplatnenie si zníženia istiny pri klientovi so zlou platobnou disciplínou (splátky v omeškaní)</t>
  </si>
  <si>
    <t>z výšky súčtu splátok, ktoré sú v omeškaní</t>
  </si>
  <si>
    <t xml:space="preserve">Uplatnenie si zníženia istiny pri klientovi s dobrou platobnou disciplínou </t>
  </si>
  <si>
    <t>7) Ostatné služby</t>
  </si>
  <si>
    <t>Informácia ručiteľovi na vedomie</t>
  </si>
  <si>
    <t>doporučený list 2. triedy / doporučený list 2. triedy s doručenkou</t>
  </si>
  <si>
    <t>Zisťovanie trvalého pobytu dlžníka alebo ručiteľa na Registri obyvateľov SR</t>
  </si>
  <si>
    <t>vo výške správneho poplatku</t>
  </si>
  <si>
    <t>žiadosť zasiela fond na Register obyvateľov SR pri zisťovaní trvalého pobytu dlžníka alebo ručiteľa, ak sa písomná dokumentácia adresovaná dlžníkovi alebo ručiteľovi vráti fondu ako "adresát neznámy"</t>
  </si>
  <si>
    <t>Zaslanie dokladu / dokumentu na žiadosť dlžníka / ručiteľa</t>
  </si>
  <si>
    <t xml:space="preserve">elektronicky / list 2. triedy / doporučený list 2. triedy </t>
  </si>
  <si>
    <t>zaslanie dokladu/ dokumentu vyžiadaného dlžníkom/ručiteľom (napr. výpis z účtu, potvrdenie o pôžičke, zostatku dlhu, sankčných úrokov, odpis zmluvy o pôžičke, vrátenie originálov dokumentov dlžníkovi a pod.)</t>
  </si>
  <si>
    <t>Spracovanie preplatku</t>
  </si>
  <si>
    <t>vrátenie preplatku dlžníkovi (napr. z dôvodu nezrušenia trvalého príkazu po splatení pôžičky, splácania ďalej z iného dôvodu, uhradenia nesprávnej výšky poslednej splátky a pod.)</t>
  </si>
  <si>
    <t>Sekundárna identifikácia platby</t>
  </si>
  <si>
    <t>identifikovanie a ručné sprocesovanie úhrady bez uvedeného variabilného symbolu alebo s nesprávne uvedeným variabilným symbolom vrátane zaslania upozornenia na nesprávne zadaný variabilný symbol</t>
  </si>
  <si>
    <t>Poistenie pôžičky</t>
  </si>
  <si>
    <t>3,5‰</t>
  </si>
  <si>
    <r>
      <rPr>
        <b/>
        <sz val="9"/>
        <color indexed="8"/>
        <rFont val="Arial"/>
        <family val="2"/>
      </rPr>
      <t>študentské pôžičky</t>
    </r>
    <r>
      <rPr>
        <sz val="9"/>
        <color indexed="8"/>
        <rFont val="Arial"/>
        <family val="2"/>
      </rPr>
      <t xml:space="preserve"> - ku dňu poukázania pôžičky na účet dlžníka z poskytnutej pôžičky a následne každý kalendárny rok do splatenia pôžičky zo zostatku pôžičky k 31.12. predchádzajúceho kalendárneho roku</t>
    </r>
  </si>
  <si>
    <t>4,0‰</t>
  </si>
  <si>
    <r>
      <rPr>
        <b/>
        <sz val="9"/>
        <color indexed="8"/>
        <rFont val="Arial"/>
        <family val="2"/>
      </rPr>
      <t xml:space="preserve">pôžičky pre pedagógov - </t>
    </r>
    <r>
      <rPr>
        <sz val="9"/>
        <color indexed="8"/>
        <rFont val="Arial"/>
        <family val="2"/>
      </rPr>
      <t>ku dňu poukázania pôžičky na účet dlžníka z poskytnutej pôžičky a následne každý kalendárny rok do splatenia pôžičky zo zostatku pôžičky k 31.12. predchádzajúceho kalendárneho roku</t>
    </r>
  </si>
  <si>
    <t>bez poistenia</t>
  </si>
  <si>
    <r>
      <rPr>
        <b/>
        <sz val="9"/>
        <color indexed="8"/>
        <rFont val="Arial"/>
        <family val="2"/>
      </rPr>
      <t>stabilizačné pôžičky</t>
    </r>
    <r>
      <rPr>
        <sz val="9"/>
        <color indexed="8"/>
        <rFont val="Arial"/>
        <family val="2"/>
      </rPr>
      <t xml:space="preserve"> sa v zmysle dotačnej zmluvy s MŠVVaŠ SR nepoisťujú</t>
    </r>
  </si>
  <si>
    <r>
      <t xml:space="preserve">Zistite, na akú maximálnu pôžičku máte nárok.
</t>
    </r>
    <r>
      <rPr>
        <i/>
        <sz val="11"/>
        <color indexed="8"/>
        <rFont val="Calibri"/>
        <family val="2"/>
      </rPr>
      <t>(Zákonný limit maximálnej výšky pôžičky pre pedagógov)</t>
    </r>
  </si>
  <si>
    <r>
      <t xml:space="preserve">Poistenie pôžičky
</t>
    </r>
    <r>
      <rPr>
        <i/>
        <sz val="11"/>
        <color indexed="8"/>
        <rFont val="Calibri"/>
        <family val="2"/>
      </rPr>
      <t>(prepočítané na mesačný priemer počas celej doby splácania)</t>
    </r>
  </si>
  <si>
    <t>Produkt pôžička pre pedagógov je zabezpečený okrem ručenia nad sumu 5.000 vrátane aj poistením. Poistenie sa skladá z dvoch častí: 
- 2,5 ‰ z poistnej sumy ročne za poistenie pre prípad smrti poberateľa pôžičky (Dlžníka) 
- 1,5 ‰ z poistnej sumy ročne za úrazové pripoistenie pre prípad trvalých následkov Dlžníka spôsobených úrazom.</t>
  </si>
  <si>
    <t>Fond poskytuje pôžičky iba na celé roky, ak v žiadosti nevyplníte toto pole, automaticky Vám bude zadaná max. doba splatnosti</t>
  </si>
  <si>
    <t>Fond zaokrúhľuje splátku na celé číslo</t>
  </si>
  <si>
    <t>Úrok</t>
  </si>
  <si>
    <r>
      <t xml:space="preserve">Zadajte si pôžičku a dĺžku splatnosti.
</t>
    </r>
    <r>
      <rPr>
        <i/>
        <sz val="11"/>
        <color indexed="8"/>
        <rFont val="Calibri"/>
        <family val="2"/>
      </rPr>
      <t>(Maximálna výška pôžička sa Vám vyplní automaticky, ak požadujete menej, prepíšte hodnotu)</t>
    </r>
  </si>
  <si>
    <r>
      <t xml:space="preserve">informácia aké bude priemerné mesačné poistné
</t>
    </r>
    <r>
      <rPr>
        <i/>
        <sz val="11"/>
        <color indexed="8"/>
        <rFont val="Calibri"/>
        <family val="2"/>
      </rPr>
      <t>(poistné sa platí raz ročne k 1.1. daného roka a poisťuje sa celá nesplatená istina)</t>
    </r>
  </si>
  <si>
    <r>
      <rPr>
        <b/>
        <u/>
        <sz val="11"/>
        <color indexed="8"/>
        <rFont val="Calibri"/>
        <family val="2"/>
      </rPr>
      <t xml:space="preserve">NÁPOVEDA:
</t>
    </r>
    <r>
      <rPr>
        <sz val="11"/>
        <color indexed="8"/>
        <rFont val="Calibri"/>
        <family val="2"/>
      </rPr>
      <t xml:space="preserve">* takto označená bunka obsahuje komentár, kde nájdete bližšie popis
Jednotlivé polia v tabuľke sú previazané vzorcami, preto prosím vpisujte údaje len do ŠEDÉHO poľa:
</t>
    </r>
    <r>
      <rPr>
        <b/>
        <sz val="11"/>
        <color indexed="8"/>
        <rFont val="Calibri"/>
        <family val="2"/>
        <charset val="238"/>
      </rPr>
      <t xml:space="preserve">- Váš čistý mesačný príjem
- Súčet vašich splátok
- Výška pôžičky 
- Doba splatnosti </t>
    </r>
    <r>
      <rPr>
        <b/>
        <sz val="11"/>
        <color indexed="8"/>
        <rFont val="Calibri"/>
        <family val="2"/>
      </rPr>
      <t xml:space="preserve">
</t>
    </r>
    <r>
      <rPr>
        <sz val="11"/>
        <color indexed="8"/>
        <rFont val="Calibri"/>
        <family val="2"/>
      </rPr>
      <t>Ostatné polia sa automatický dopočítavajú, výsledok má informatívny charakter.</t>
    </r>
  </si>
  <si>
    <t>zasiela sa:
k riaditeľskej upomienke;
výzve na jednorazovú úhradu zostatku dlhu;
výzve na vrátenie neoprávnene čerpanej pôžičky;
k ďalším vybraným dokumentom</t>
  </si>
  <si>
    <t>Výzva na jednorazovú úhradu zostatku dlhu</t>
  </si>
  <si>
    <r>
      <rPr>
        <b/>
        <sz val="16"/>
        <color indexed="8"/>
        <rFont val="Arial"/>
        <family val="2"/>
      </rPr>
      <t xml:space="preserve">Sadzobník poplatkov
</t>
    </r>
    <r>
      <rPr>
        <b/>
        <sz val="14"/>
        <color indexed="8"/>
        <rFont val="Arial"/>
        <family val="2"/>
      </rPr>
      <t xml:space="preserve">pre študentské, stabilizačné a pedagogické pôžičky
platný od 01.02.2024
</t>
    </r>
    <r>
      <rPr>
        <sz val="7"/>
        <color indexed="8"/>
        <rFont val="Calibri"/>
        <family val="2"/>
      </rPr>
      <t xml:space="preserve">
</t>
    </r>
    <r>
      <rPr>
        <i/>
        <u/>
        <sz val="9"/>
        <color indexed="8"/>
        <rFont val="Calibri"/>
        <family val="2"/>
      </rPr>
      <t xml:space="preserve">podľa § 17 ods. (2) pis. e) zákona č. 396/2012 Z.z. o Fonde na podporu vzdelávania v znení neskorších predpisov (ďalej len “Zákon o fonde”)
</t>
    </r>
    <r>
      <rPr>
        <i/>
        <sz val="9"/>
        <color indexed="8"/>
        <rFont val="Calibri"/>
        <family val="2"/>
      </rPr>
      <t>Tento sadzobník bol schválený radou fondu 29.01.2024 uznesením č. 1-002/2024 pre kalendárny rok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</si>
</sst>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-2]\ #,##0"/>
    <numFmt numFmtId="165" formatCode="0.0%"/>
    <numFmt numFmtId="166" formatCode="[$€-2]\ 0"/>
    <numFmt numFmtId="167" formatCode="#,##0.00&quot; &quot;;&quot;-&quot;#,##0.00&quot; &quot;"/>
    <numFmt numFmtId="168" formatCode="#,##0.00&quot; &quot;[$€-2];&quot;-&quot;#,##0.00&quot; &quot;[$€-2]"/>
  </numFmts>
  <fonts count="27" x14ac:knownFonts="1">
    <font>
      <sz val="11"/>
      <color indexed="8"/>
      <name val="Calibri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Helvetica Neue"/>
      <family val="2"/>
    </font>
    <font>
      <u/>
      <sz val="11"/>
      <color indexed="16"/>
      <name val="Calibri"/>
      <family val="2"/>
    </font>
    <font>
      <b/>
      <sz val="10"/>
      <color indexed="8"/>
      <name val="Calibri"/>
      <family val="2"/>
    </font>
    <font>
      <sz val="11"/>
      <color indexed="17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7"/>
      <color indexed="8"/>
      <name val="Calibri"/>
      <family val="2"/>
    </font>
    <font>
      <i/>
      <u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3">
    <xf numFmtId="0" fontId="0" fillId="0" borderId="0" xfId="0"/>
    <xf numFmtId="0" fontId="8" fillId="0" borderId="0" xfId="0" applyNumberFormat="1" applyFont="1"/>
    <xf numFmtId="0" fontId="9" fillId="5" borderId="13" xfId="0" applyFont="1" applyFill="1" applyBorder="1" applyAlignment="1">
      <alignment horizontal="right" vertical="center" wrapText="1"/>
    </xf>
    <xf numFmtId="49" fontId="9" fillId="5" borderId="14" xfId="0" applyNumberFormat="1" applyFont="1" applyFill="1" applyBorder="1" applyAlignment="1">
      <alignment horizontal="right" vertical="center" wrapText="1"/>
    </xf>
    <xf numFmtId="49" fontId="16" fillId="6" borderId="14" xfId="0" applyNumberFormat="1" applyFont="1" applyFill="1" applyBorder="1" applyAlignment="1">
      <alignment horizontal="center" vertical="center" wrapText="1"/>
    </xf>
    <xf numFmtId="49" fontId="19" fillId="5" borderId="14" xfId="0" applyNumberFormat="1" applyFont="1" applyFill="1" applyBorder="1" applyAlignment="1">
      <alignment vertical="center" wrapText="1"/>
    </xf>
    <xf numFmtId="49" fontId="19" fillId="5" borderId="14" xfId="0" applyNumberFormat="1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left" vertical="center" wrapText="1"/>
    </xf>
    <xf numFmtId="49" fontId="19" fillId="5" borderId="14" xfId="0" applyNumberFormat="1" applyFont="1" applyFill="1" applyBorder="1" applyAlignment="1">
      <alignment horizontal="left" vertical="center" wrapText="1"/>
    </xf>
    <xf numFmtId="167" fontId="20" fillId="0" borderId="14" xfId="0" applyNumberFormat="1" applyFont="1" applyBorder="1" applyAlignment="1">
      <alignment horizontal="center" vertical="center" wrapText="1"/>
    </xf>
    <xf numFmtId="0" fontId="19" fillId="5" borderId="14" xfId="0" applyFont="1" applyFill="1" applyBorder="1" applyAlignment="1">
      <alignment vertical="center" wrapText="1"/>
    </xf>
    <xf numFmtId="168" fontId="19" fillId="5" borderId="14" xfId="0" applyNumberFormat="1" applyFont="1" applyFill="1" applyBorder="1" applyAlignment="1">
      <alignment horizontal="center" vertical="center" wrapText="1"/>
    </xf>
    <xf numFmtId="10" fontId="20" fillId="0" borderId="14" xfId="0" applyNumberFormat="1" applyFont="1" applyBorder="1" applyAlignment="1">
      <alignment horizontal="center" vertical="center" wrapText="1"/>
    </xf>
    <xf numFmtId="10" fontId="19" fillId="5" borderId="14" xfId="0" applyNumberFormat="1" applyFont="1" applyFill="1" applyBorder="1" applyAlignment="1">
      <alignment horizontal="center" vertical="center" wrapText="1"/>
    </xf>
    <xf numFmtId="49" fontId="18" fillId="5" borderId="14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49" fontId="20" fillId="5" borderId="1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3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Border="1" applyAlignment="1" applyProtection="1">
      <alignment vertical="center" wrapText="1"/>
    </xf>
    <xf numFmtId="49" fontId="0" fillId="0" borderId="3" xfId="0" applyNumberFormat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164" fontId="6" fillId="0" borderId="3" xfId="0" applyNumberFormat="1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wrapText="1"/>
    </xf>
    <xf numFmtId="4" fontId="0" fillId="0" borderId="12" xfId="0" applyNumberFormat="1" applyBorder="1" applyAlignment="1" applyProtection="1">
      <alignment wrapText="1"/>
    </xf>
    <xf numFmtId="49" fontId="0" fillId="0" borderId="12" xfId="0" applyNumberFormat="1" applyBorder="1" applyAlignment="1" applyProtection="1">
      <alignment horizontal="left" vertical="center" wrapText="1"/>
    </xf>
    <xf numFmtId="9" fontId="0" fillId="0" borderId="12" xfId="0" applyNumberFormat="1" applyBorder="1" applyAlignment="1" applyProtection="1">
      <alignment wrapText="1"/>
    </xf>
    <xf numFmtId="165" fontId="0" fillId="0" borderId="12" xfId="0" applyNumberFormat="1" applyBorder="1" applyAlignment="1" applyProtection="1">
      <alignment wrapText="1"/>
    </xf>
    <xf numFmtId="164" fontId="0" fillId="0" borderId="12" xfId="0" applyNumberFormat="1" applyBorder="1" applyAlignment="1" applyProtection="1">
      <alignment wrapText="1"/>
    </xf>
    <xf numFmtId="0" fontId="0" fillId="0" borderId="12" xfId="0" applyNumberFormat="1" applyBorder="1" applyAlignment="1" applyProtection="1">
      <alignment wrapText="1"/>
    </xf>
    <xf numFmtId="1" fontId="0" fillId="0" borderId="12" xfId="0" applyNumberFormat="1" applyBorder="1" applyAlignment="1" applyProtection="1">
      <alignment horizontal="right" vertical="center" wrapText="1"/>
    </xf>
    <xf numFmtId="49" fontId="21" fillId="3" borderId="9" xfId="0" applyNumberFormat="1" applyFont="1" applyFill="1" applyBorder="1" applyAlignment="1" applyProtection="1">
      <alignment horizontal="right" vertical="center" wrapText="1"/>
    </xf>
    <xf numFmtId="49" fontId="22" fillId="0" borderId="3" xfId="0" applyNumberFormat="1" applyFont="1" applyBorder="1" applyAlignment="1" applyProtection="1">
      <alignment vertical="center" wrapText="1"/>
    </xf>
    <xf numFmtId="49" fontId="22" fillId="0" borderId="1" xfId="0" applyNumberFormat="1" applyFont="1" applyBorder="1" applyAlignment="1" applyProtection="1">
      <alignment vertical="center" wrapText="1"/>
    </xf>
    <xf numFmtId="49" fontId="22" fillId="0" borderId="12" xfId="0" applyNumberFormat="1" applyFont="1" applyBorder="1" applyAlignment="1" applyProtection="1">
      <alignment horizontal="left" vertical="center" wrapText="1"/>
    </xf>
    <xf numFmtId="0" fontId="0" fillId="0" borderId="0" xfId="0" applyNumberFormat="1" applyAlignment="1" applyProtection="1">
      <alignment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Border="1" applyAlignment="1" applyProtection="1">
      <alignment horizontal="center" vertical="center" wrapText="1"/>
    </xf>
    <xf numFmtId="4" fontId="23" fillId="0" borderId="10" xfId="0" applyNumberFormat="1" applyFont="1" applyBorder="1" applyAlignment="1" applyProtection="1">
      <alignment horizontal="center" vertical="center" wrapText="1"/>
    </xf>
    <xf numFmtId="166" fontId="23" fillId="0" borderId="3" xfId="0" applyNumberFormat="1" applyFont="1" applyBorder="1" applyAlignment="1" applyProtection="1">
      <alignment horizontal="center" vertical="center" wrapText="1"/>
    </xf>
    <xf numFmtId="164" fontId="23" fillId="0" borderId="1" xfId="0" applyNumberFormat="1" applyFont="1" applyBorder="1" applyAlignment="1" applyProtection="1">
      <alignment horizontal="center" vertical="center" wrapText="1"/>
    </xf>
    <xf numFmtId="49" fontId="24" fillId="5" borderId="14" xfId="0" applyNumberFormat="1" applyFont="1" applyFill="1" applyBorder="1" applyAlignment="1">
      <alignment vertical="center" wrapText="1"/>
    </xf>
    <xf numFmtId="49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wrapText="1"/>
    </xf>
    <xf numFmtId="49" fontId="22" fillId="0" borderId="11" xfId="0" applyNumberFormat="1" applyFont="1" applyBorder="1" applyAlignment="1" applyProtection="1">
      <alignment horizontal="left"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165" fontId="6" fillId="0" borderId="3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wrapText="1"/>
    </xf>
    <xf numFmtId="49" fontId="21" fillId="3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wrapText="1"/>
    </xf>
    <xf numFmtId="0" fontId="0" fillId="0" borderId="4" xfId="0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wrapText="1"/>
    </xf>
    <xf numFmtId="49" fontId="2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49" fontId="21" fillId="3" borderId="7" xfId="0" applyNumberFormat="1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49" fontId="22" fillId="0" borderId="3" xfId="0" applyNumberFormat="1" applyFont="1" applyBorder="1" applyAlignment="1" applyProtection="1">
      <alignment vertical="center" wrapText="1"/>
    </xf>
    <xf numFmtId="49" fontId="25" fillId="5" borderId="13" xfId="0" applyNumberFormat="1" applyFont="1" applyFill="1" applyBorder="1" applyAlignment="1">
      <alignment vertical="center" wrapText="1"/>
    </xf>
    <xf numFmtId="0" fontId="8" fillId="5" borderId="13" xfId="0" applyFont="1" applyFill="1" applyBorder="1"/>
    <xf numFmtId="49" fontId="10" fillId="5" borderId="14" xfId="0" applyNumberFormat="1" applyFont="1" applyFill="1" applyBorder="1" applyAlignment="1">
      <alignment vertical="center" wrapText="1"/>
    </xf>
    <xf numFmtId="0" fontId="8" fillId="5" borderId="14" xfId="0" applyFont="1" applyFill="1" applyBorder="1"/>
    <xf numFmtId="0" fontId="8" fillId="5" borderId="14" xfId="0" applyFont="1" applyFill="1" applyBorder="1" applyAlignment="1">
      <alignment vertical="center" wrapText="1"/>
    </xf>
    <xf numFmtId="49" fontId="16" fillId="7" borderId="14" xfId="0" applyNumberFormat="1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left" vertical="center" wrapText="1"/>
    </xf>
    <xf numFmtId="49" fontId="19" fillId="5" borderId="14" xfId="0" applyNumberFormat="1" applyFont="1" applyFill="1" applyBorder="1" applyAlignment="1">
      <alignment vertical="center" wrapText="1"/>
    </xf>
    <xf numFmtId="49" fontId="16" fillId="7" borderId="15" xfId="0" applyNumberFormat="1" applyFont="1" applyFill="1" applyBorder="1" applyAlignment="1">
      <alignment horizontal="left" vertical="center" wrapText="1"/>
    </xf>
    <xf numFmtId="0" fontId="8" fillId="5" borderId="16" xfId="0" applyFont="1" applyFill="1" applyBorder="1"/>
    <xf numFmtId="0" fontId="18" fillId="8" borderId="16" xfId="0" applyFont="1" applyFill="1" applyBorder="1" applyAlignment="1">
      <alignment horizontal="left" vertical="center" wrapText="1"/>
    </xf>
    <xf numFmtId="0" fontId="18" fillId="8" borderId="17" xfId="0" applyFont="1" applyFill="1" applyBorder="1" applyAlignment="1">
      <alignment horizontal="left" vertical="center" wrapText="1"/>
    </xf>
  </cellXfs>
  <cellStyles count="1">
    <cellStyle name="Normálna" xfId="0" builtinId="0"/>
  </cellStyles>
  <dxfs count="4">
    <dxf>
      <font>
        <color rgb="FFFF0000"/>
      </font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auto="1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BACC6"/>
      <rgbColor rgb="FFAAAAAA"/>
      <rgbColor rgb="FFA5D5E2"/>
      <rgbColor rgb="FFDDDDDD"/>
      <rgbColor rgb="00000000"/>
      <rgbColor rgb="E5FF9781"/>
      <rgbColor rgb="E5AFE489"/>
      <rgbColor rgb="FF0000FF"/>
      <rgbColor rgb="FFA7A7A7"/>
      <rgbColor rgb="FFFFFFFF"/>
      <rgbColor rgb="FFC76E4F"/>
      <rgbColor rgb="FFDAA08C"/>
      <rgbColor rgb="FFBFBFBF"/>
      <rgbColor rgb="FF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Motiv sady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ady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sady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lov-lex.sk/pravne-predpisy/SK/ZZ/2012/396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lov-lex.sk/pravne-predpisy/SK/ZZ/2012/3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workbookViewId="0">
      <selection activeCell="J4" sqref="J4"/>
    </sheetView>
  </sheetViews>
  <sheetFormatPr baseColWidth="10" defaultColWidth="8.83203125" defaultRowHeight="15" x14ac:dyDescent="0.2"/>
  <cols>
    <col min="1" max="1" width="16.33203125" style="26" customWidth="1"/>
    <col min="2" max="2" width="9.6640625" style="26" customWidth="1"/>
    <col min="3" max="3" width="8.83203125" style="26" customWidth="1"/>
    <col min="4" max="4" width="11.5" style="26" customWidth="1"/>
    <col min="5" max="5" width="41.5" style="26" customWidth="1"/>
    <col min="6" max="6" width="8.83203125" style="26" customWidth="1"/>
    <col min="7" max="16384" width="8.83203125" style="26"/>
  </cols>
  <sheetData>
    <row r="1" spans="1:12" ht="121" customHeight="1" x14ac:dyDescent="0.2">
      <c r="A1" s="54" t="s">
        <v>100</v>
      </c>
      <c r="B1" s="55"/>
      <c r="C1" s="55"/>
      <c r="D1" s="55"/>
      <c r="E1" s="56"/>
    </row>
    <row r="2" spans="1:12" ht="30" customHeight="1" x14ac:dyDescent="0.2">
      <c r="A2" s="18" t="s">
        <v>0</v>
      </c>
      <c r="B2" s="66" t="s">
        <v>92</v>
      </c>
      <c r="C2" s="67"/>
      <c r="D2" s="67"/>
      <c r="E2" s="67"/>
    </row>
    <row r="3" spans="1:12" ht="48" x14ac:dyDescent="0.2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</row>
    <row r="4" spans="1:12" ht="128" x14ac:dyDescent="0.2">
      <c r="A4" s="21" t="s">
        <v>6</v>
      </c>
      <c r="B4" s="43"/>
      <c r="C4" s="44"/>
      <c r="D4" s="47" t="e">
        <f>IF(E21&gt;=0,"ÁNO","NIE")</f>
        <v>#DIV/0!</v>
      </c>
      <c r="E4" s="22" t="s">
        <v>7</v>
      </c>
      <c r="L4" s="42"/>
    </row>
    <row r="5" spans="1:12" x14ac:dyDescent="0.2">
      <c r="A5" s="64"/>
      <c r="B5" s="55"/>
      <c r="C5" s="55"/>
      <c r="D5" s="55"/>
      <c r="E5" s="56"/>
    </row>
    <row r="6" spans="1:12" ht="44.5" customHeight="1" x14ac:dyDescent="0.2">
      <c r="A6" s="18" t="s">
        <v>8</v>
      </c>
      <c r="B6" s="68" t="s">
        <v>98</v>
      </c>
      <c r="C6" s="69"/>
      <c r="D6" s="69"/>
      <c r="E6" s="69"/>
    </row>
    <row r="7" spans="1:12" ht="16" x14ac:dyDescent="0.2">
      <c r="A7" s="19" t="s">
        <v>1</v>
      </c>
      <c r="B7" s="27" t="s">
        <v>9</v>
      </c>
      <c r="C7" s="19" t="s">
        <v>10</v>
      </c>
      <c r="D7" s="19" t="s">
        <v>11</v>
      </c>
      <c r="E7" s="19" t="s">
        <v>12</v>
      </c>
    </row>
    <row r="8" spans="1:12" ht="32" x14ac:dyDescent="0.2">
      <c r="A8" s="21" t="s">
        <v>13</v>
      </c>
      <c r="B8" s="46"/>
      <c r="C8" s="28">
        <v>1000</v>
      </c>
      <c r="D8" s="28">
        <v>15000</v>
      </c>
      <c r="E8" s="23" t="s">
        <v>14</v>
      </c>
    </row>
    <row r="9" spans="1:12" ht="48" x14ac:dyDescent="0.2">
      <c r="A9" s="24" t="s">
        <v>15</v>
      </c>
      <c r="B9" s="45"/>
      <c r="C9" s="25">
        <v>5</v>
      </c>
      <c r="D9" s="25">
        <v>15</v>
      </c>
      <c r="E9" s="40" t="s">
        <v>95</v>
      </c>
    </row>
    <row r="10" spans="1:12" x14ac:dyDescent="0.2">
      <c r="A10" s="65"/>
      <c r="B10" s="53"/>
      <c r="C10" s="53"/>
      <c r="D10" s="53"/>
      <c r="E10" s="63"/>
    </row>
    <row r="11" spans="1:12" ht="30.5" customHeight="1" x14ac:dyDescent="0.2">
      <c r="A11" s="59" t="s">
        <v>99</v>
      </c>
      <c r="B11" s="60"/>
      <c r="C11" s="60"/>
      <c r="D11" s="60"/>
      <c r="E11" s="60"/>
    </row>
    <row r="12" spans="1:12" ht="128" x14ac:dyDescent="0.2">
      <c r="A12" s="38" t="s">
        <v>93</v>
      </c>
      <c r="B12" s="48" t="e">
        <f>E19-E20</f>
        <v>#DIV/0!</v>
      </c>
      <c r="C12" s="57">
        <v>4.0000000000000001E-3</v>
      </c>
      <c r="D12" s="58"/>
      <c r="E12" s="39" t="s">
        <v>94</v>
      </c>
    </row>
    <row r="13" spans="1:12" x14ac:dyDescent="0.2">
      <c r="A13" s="62"/>
      <c r="B13" s="53"/>
      <c r="C13" s="53"/>
      <c r="D13" s="53"/>
      <c r="E13" s="63"/>
    </row>
    <row r="14" spans="1:12" x14ac:dyDescent="0.2">
      <c r="A14" s="61" t="s">
        <v>16</v>
      </c>
      <c r="B14" s="60"/>
      <c r="C14" s="60"/>
      <c r="D14" s="60"/>
      <c r="E14" s="60"/>
    </row>
    <row r="15" spans="1:12" ht="32" x14ac:dyDescent="0.2">
      <c r="A15" s="21" t="s">
        <v>17</v>
      </c>
      <c r="B15" s="49" t="e">
        <f>E18+B12</f>
        <v>#DIV/0!</v>
      </c>
      <c r="C15" s="70" t="s">
        <v>96</v>
      </c>
      <c r="D15" s="58"/>
      <c r="E15" s="58"/>
    </row>
    <row r="16" spans="1:12" ht="46" customHeight="1" x14ac:dyDescent="0.2">
      <c r="A16" s="24" t="s">
        <v>18</v>
      </c>
      <c r="B16" s="50" t="e">
        <f>B15*B9*12</f>
        <v>#DIV/0!</v>
      </c>
      <c r="C16" s="52" t="s">
        <v>19</v>
      </c>
      <c r="D16" s="53"/>
      <c r="E16" s="53"/>
    </row>
    <row r="17" spans="1:5" ht="32" x14ac:dyDescent="0.2">
      <c r="A17" s="24" t="s">
        <v>20</v>
      </c>
      <c r="B17" s="50" t="e">
        <f>B16-B8</f>
        <v>#DIV/0!</v>
      </c>
      <c r="C17" s="52" t="s">
        <v>21</v>
      </c>
      <c r="D17" s="53"/>
      <c r="E17" s="53"/>
    </row>
    <row r="18" spans="1:5" hidden="1" x14ac:dyDescent="0.2">
      <c r="A18" s="29"/>
      <c r="B18" s="30"/>
      <c r="C18" s="30"/>
      <c r="D18" s="30"/>
      <c r="E18" s="31" t="e">
        <f>B20*B21</f>
        <v>#DIV/0!</v>
      </c>
    </row>
    <row r="19" spans="1:5" ht="16" hidden="1" x14ac:dyDescent="0.2">
      <c r="A19" s="41" t="s">
        <v>97</v>
      </c>
      <c r="B19" s="33">
        <v>0.04</v>
      </c>
      <c r="C19" s="32" t="s">
        <v>22</v>
      </c>
      <c r="D19" s="34">
        <v>4.0000000000000001E-3</v>
      </c>
      <c r="E19" s="31" t="e">
        <f>D20*D21</f>
        <v>#DIV/0!</v>
      </c>
    </row>
    <row r="20" spans="1:5" ht="16" hidden="1" x14ac:dyDescent="0.2">
      <c r="A20" s="32" t="s">
        <v>23</v>
      </c>
      <c r="B20" s="35">
        <f>B8*1</f>
        <v>0</v>
      </c>
      <c r="C20" s="32" t="s">
        <v>23</v>
      </c>
      <c r="D20" s="35">
        <f>B8*1</f>
        <v>0</v>
      </c>
      <c r="E20" s="31" t="e">
        <f>B8/B9/12</f>
        <v>#DIV/0!</v>
      </c>
    </row>
    <row r="21" spans="1:5" ht="16" hidden="1" x14ac:dyDescent="0.2">
      <c r="A21" s="32" t="s">
        <v>24</v>
      </c>
      <c r="B21" s="36" t="e">
        <f>POWER((1+(B19/12)),(12*B9))*(B19/12)/(POWER((1+(B19/12)),(12*B9))-1)</f>
        <v>#DIV/0!</v>
      </c>
      <c r="C21" s="32" t="s">
        <v>24</v>
      </c>
      <c r="D21" s="36" t="e">
        <f>POWER((1+(D19/12)),(12*B9))*(D19/12)/(POWER((1+(D19/12)),(12*B9))-1)</f>
        <v>#DIV/0!</v>
      </c>
      <c r="E21" s="37" t="e">
        <f>B4/3-(C4+B15)</f>
        <v>#DIV/0!</v>
      </c>
    </row>
    <row r="22" spans="1:5" ht="23" customHeight="1" x14ac:dyDescent="0.2"/>
  </sheetData>
  <sheetProtection password="EFD7" sheet="1" objects="1" scenarios="1"/>
  <mergeCells count="12">
    <mergeCell ref="C16:E16"/>
    <mergeCell ref="C17:E17"/>
    <mergeCell ref="A1:E1"/>
    <mergeCell ref="C12:D12"/>
    <mergeCell ref="A11:E11"/>
    <mergeCell ref="A14:E14"/>
    <mergeCell ref="A13:E13"/>
    <mergeCell ref="A5:E5"/>
    <mergeCell ref="A10:E10"/>
    <mergeCell ref="B2:E2"/>
    <mergeCell ref="B6:E6"/>
    <mergeCell ref="C15:E15"/>
  </mergeCells>
  <conditionalFormatting sqref="D4 B12 B15:B17">
    <cfRule type="cellIs" dxfId="3" priority="1" operator="greaterThanOrEqual">
      <formula>0</formula>
    </cfRule>
  </conditionalFormatting>
  <conditionalFormatting sqref="D4">
    <cfRule type="cellIs" dxfId="2" priority="2" stopIfTrue="1" operator="equal">
      <formula>"NIE"</formula>
    </cfRule>
    <cfRule type="cellIs" dxfId="1" priority="3" stopIfTrue="1" operator="equal">
      <formula>"ÁNO"</formula>
    </cfRule>
  </conditionalFormatting>
  <hyperlinks>
    <hyperlink ref="E4" r:id="rId1" location="paragraf-15.odsek-3" display="Fond poskytne pedagógovi pôžičku len do takej výšky, aby súčet splátok všetkých nesplatených pôžičiek poskytnutých fondom pedagógovi nepresiahol jednu tretinu jeho čistého funkčného platu,24) služobného platu24a) alebo doktorandského štipendia25) v kalendárnom mesiaci predchádzajúcom kalendárnemu mesiacu, v ktorom podal poslednú žiadosť o pôžičku." xr:uid="{00000000-0004-0000-0000-000000000000}"/>
  </hyperlinks>
  <pageMargins left="0.7" right="0.7" top="0.78740200000000005" bottom="0.78740200000000005" header="0.3" footer="0.3"/>
  <pageSetup orientation="portrait" r:id="rId2"/>
  <headerFooter>
    <oddFooter>&amp;C&amp;"Helvetica Neue,Regular"&amp;12&amp;K000000&amp;P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6"/>
  <sheetViews>
    <sheetView showGridLines="0" workbookViewId="0">
      <selection activeCell="J27" sqref="J27"/>
    </sheetView>
  </sheetViews>
  <sheetFormatPr baseColWidth="10" defaultColWidth="8.83203125" defaultRowHeight="13" x14ac:dyDescent="0.15"/>
  <cols>
    <col min="1" max="1" width="26.6640625" style="1" customWidth="1"/>
    <col min="2" max="2" width="9.1640625" style="1" customWidth="1"/>
    <col min="3" max="3" width="20.6640625" style="1" customWidth="1"/>
    <col min="4" max="4" width="45.5" style="1" customWidth="1"/>
    <col min="5" max="5" width="8.83203125" style="1" customWidth="1"/>
    <col min="6" max="16384" width="8.83203125" style="1"/>
  </cols>
  <sheetData>
    <row r="1" spans="1:4" ht="122" customHeight="1" x14ac:dyDescent="0.15">
      <c r="A1" s="2"/>
      <c r="B1" s="71" t="s">
        <v>103</v>
      </c>
      <c r="C1" s="72"/>
      <c r="D1" s="72"/>
    </row>
    <row r="2" spans="1:4" x14ac:dyDescent="0.15">
      <c r="A2" s="3" t="s">
        <v>25</v>
      </c>
      <c r="B2" s="73" t="s">
        <v>26</v>
      </c>
      <c r="C2" s="74"/>
      <c r="D2" s="75"/>
    </row>
    <row r="3" spans="1:4" x14ac:dyDescent="0.15">
      <c r="A3" s="3" t="s">
        <v>27</v>
      </c>
      <c r="B3" s="73" t="s">
        <v>28</v>
      </c>
      <c r="C3" s="74"/>
      <c r="D3" s="75"/>
    </row>
    <row r="4" spans="1:4" ht="37" x14ac:dyDescent="0.15">
      <c r="A4" s="4" t="s">
        <v>29</v>
      </c>
      <c r="B4" s="4" t="s">
        <v>30</v>
      </c>
      <c r="C4" s="4" t="s">
        <v>31</v>
      </c>
      <c r="D4" s="4" t="s">
        <v>12</v>
      </c>
    </row>
    <row r="5" spans="1:4" x14ac:dyDescent="0.15">
      <c r="A5" s="79" t="s">
        <v>32</v>
      </c>
      <c r="B5" s="80"/>
      <c r="C5" s="81"/>
      <c r="D5" s="82"/>
    </row>
    <row r="6" spans="1:4" ht="26" x14ac:dyDescent="0.15">
      <c r="A6" s="5" t="s">
        <v>33</v>
      </c>
      <c r="B6" s="6" t="s">
        <v>34</v>
      </c>
      <c r="C6" s="7"/>
      <c r="D6" s="8"/>
    </row>
    <row r="7" spans="1:4" ht="26" x14ac:dyDescent="0.15">
      <c r="A7" s="5" t="s">
        <v>35</v>
      </c>
      <c r="B7" s="6" t="s">
        <v>34</v>
      </c>
      <c r="C7" s="6" t="s">
        <v>36</v>
      </c>
      <c r="D7" s="8"/>
    </row>
    <row r="8" spans="1:4" x14ac:dyDescent="0.15">
      <c r="A8" s="79" t="s">
        <v>37</v>
      </c>
      <c r="B8" s="80"/>
      <c r="C8" s="81"/>
      <c r="D8" s="82"/>
    </row>
    <row r="9" spans="1:4" ht="26" x14ac:dyDescent="0.15">
      <c r="A9" s="5" t="s">
        <v>38</v>
      </c>
      <c r="B9" s="6" t="s">
        <v>34</v>
      </c>
      <c r="C9" s="6" t="s">
        <v>39</v>
      </c>
      <c r="D9" s="5" t="s">
        <v>40</v>
      </c>
    </row>
    <row r="10" spans="1:4" ht="39" x14ac:dyDescent="0.15">
      <c r="A10" s="9" t="s">
        <v>41</v>
      </c>
      <c r="B10" s="10">
        <v>6</v>
      </c>
      <c r="C10" s="6" t="s">
        <v>39</v>
      </c>
      <c r="D10" s="11"/>
    </row>
    <row r="11" spans="1:4" ht="39" x14ac:dyDescent="0.15">
      <c r="A11" s="5" t="s">
        <v>42</v>
      </c>
      <c r="B11" s="10">
        <v>20</v>
      </c>
      <c r="C11" s="12"/>
      <c r="D11" s="9" t="s">
        <v>43</v>
      </c>
    </row>
    <row r="12" spans="1:4" ht="26" x14ac:dyDescent="0.15">
      <c r="A12" s="9" t="s">
        <v>44</v>
      </c>
      <c r="B12" s="10">
        <v>6</v>
      </c>
      <c r="C12" s="6" t="s">
        <v>45</v>
      </c>
      <c r="D12" s="5" t="s">
        <v>46</v>
      </c>
    </row>
    <row r="13" spans="1:4" x14ac:dyDescent="0.15">
      <c r="A13" s="79" t="s">
        <v>47</v>
      </c>
      <c r="B13" s="80"/>
      <c r="C13" s="81"/>
      <c r="D13" s="82"/>
    </row>
    <row r="14" spans="1:4" ht="52" x14ac:dyDescent="0.15">
      <c r="A14" s="5" t="s">
        <v>48</v>
      </c>
      <c r="B14" s="13">
        <v>0.05</v>
      </c>
      <c r="C14" s="14"/>
      <c r="D14" s="5" t="s">
        <v>49</v>
      </c>
    </row>
    <row r="15" spans="1:4" ht="39" x14ac:dyDescent="0.15">
      <c r="A15" s="5" t="s">
        <v>50</v>
      </c>
      <c r="B15" s="6" t="s">
        <v>34</v>
      </c>
      <c r="C15" s="14"/>
      <c r="D15" s="11"/>
    </row>
    <row r="16" spans="1:4" x14ac:dyDescent="0.15">
      <c r="A16" s="79" t="s">
        <v>51</v>
      </c>
      <c r="B16" s="80"/>
      <c r="C16" s="81"/>
      <c r="D16" s="82"/>
    </row>
    <row r="17" spans="1:4" ht="16" x14ac:dyDescent="0.15">
      <c r="A17" s="5" t="s">
        <v>52</v>
      </c>
      <c r="B17" s="10">
        <v>6</v>
      </c>
      <c r="C17" s="6" t="s">
        <v>53</v>
      </c>
      <c r="D17" s="9" t="s">
        <v>54</v>
      </c>
    </row>
    <row r="18" spans="1:4" ht="16" x14ac:dyDescent="0.15">
      <c r="A18" s="5" t="s">
        <v>55</v>
      </c>
      <c r="B18" s="10">
        <v>19</v>
      </c>
      <c r="C18" s="6" t="s">
        <v>39</v>
      </c>
      <c r="D18" s="9" t="s">
        <v>56</v>
      </c>
    </row>
    <row r="19" spans="1:4" ht="16" x14ac:dyDescent="0.15">
      <c r="A19" s="5" t="s">
        <v>57</v>
      </c>
      <c r="B19" s="10">
        <v>50</v>
      </c>
      <c r="C19" s="6" t="s">
        <v>39</v>
      </c>
      <c r="D19" s="9" t="s">
        <v>58</v>
      </c>
    </row>
    <row r="20" spans="1:4" x14ac:dyDescent="0.15">
      <c r="A20" s="76" t="s">
        <v>59</v>
      </c>
      <c r="B20" s="74"/>
      <c r="C20" s="74"/>
      <c r="D20" s="77"/>
    </row>
    <row r="21" spans="1:4" ht="26" x14ac:dyDescent="0.15">
      <c r="A21" s="51" t="s">
        <v>102</v>
      </c>
      <c r="B21" s="10">
        <v>19</v>
      </c>
      <c r="C21" s="6" t="s">
        <v>60</v>
      </c>
      <c r="D21" s="9" t="s">
        <v>61</v>
      </c>
    </row>
    <row r="22" spans="1:4" ht="78" x14ac:dyDescent="0.15">
      <c r="A22" s="9" t="s">
        <v>62</v>
      </c>
      <c r="B22" s="6" t="s">
        <v>63</v>
      </c>
      <c r="C22" s="6" t="s">
        <v>45</v>
      </c>
      <c r="D22" s="11"/>
    </row>
    <row r="23" spans="1:4" ht="26" x14ac:dyDescent="0.15">
      <c r="A23" s="5" t="s">
        <v>64</v>
      </c>
      <c r="B23" s="10">
        <v>6</v>
      </c>
      <c r="C23" s="6" t="s">
        <v>53</v>
      </c>
      <c r="D23" s="9" t="s">
        <v>65</v>
      </c>
    </row>
    <row r="24" spans="1:4" ht="26" x14ac:dyDescent="0.15">
      <c r="A24" s="5" t="s">
        <v>66</v>
      </c>
      <c r="B24" s="10">
        <v>6</v>
      </c>
      <c r="C24" s="6" t="s">
        <v>53</v>
      </c>
      <c r="D24" s="9" t="s">
        <v>67</v>
      </c>
    </row>
    <row r="25" spans="1:4" x14ac:dyDescent="0.15">
      <c r="A25" s="76" t="s">
        <v>68</v>
      </c>
      <c r="B25" s="74"/>
      <c r="C25" s="77"/>
      <c r="D25" s="77"/>
    </row>
    <row r="26" spans="1:4" ht="39" x14ac:dyDescent="0.15">
      <c r="A26" s="5" t="s">
        <v>69</v>
      </c>
      <c r="B26" s="13">
        <v>0.03</v>
      </c>
      <c r="C26" s="7"/>
      <c r="D26" s="5" t="s">
        <v>70</v>
      </c>
    </row>
    <row r="27" spans="1:4" ht="39" x14ac:dyDescent="0.15">
      <c r="A27" s="5" t="s">
        <v>71</v>
      </c>
      <c r="B27" s="6" t="s">
        <v>34</v>
      </c>
      <c r="C27" s="7"/>
      <c r="D27" s="11"/>
    </row>
    <row r="28" spans="1:4" x14ac:dyDescent="0.15">
      <c r="A28" s="76" t="s">
        <v>72</v>
      </c>
      <c r="B28" s="74"/>
      <c r="C28" s="77"/>
      <c r="D28" s="77"/>
    </row>
    <row r="29" spans="1:4" ht="65" x14ac:dyDescent="0.15">
      <c r="A29" s="5" t="s">
        <v>73</v>
      </c>
      <c r="B29" s="10">
        <v>6</v>
      </c>
      <c r="C29" s="6" t="s">
        <v>74</v>
      </c>
      <c r="D29" s="51" t="s">
        <v>101</v>
      </c>
    </row>
    <row r="30" spans="1:4" ht="56" x14ac:dyDescent="0.15">
      <c r="A30" s="5" t="s">
        <v>75</v>
      </c>
      <c r="B30" s="15" t="s">
        <v>76</v>
      </c>
      <c r="C30" s="12"/>
      <c r="D30" s="9" t="s">
        <v>77</v>
      </c>
    </row>
    <row r="31" spans="1:4" ht="52" x14ac:dyDescent="0.15">
      <c r="A31" s="5" t="s">
        <v>78</v>
      </c>
      <c r="B31" s="10">
        <v>6</v>
      </c>
      <c r="C31" s="6" t="s">
        <v>79</v>
      </c>
      <c r="D31" s="5" t="s">
        <v>80</v>
      </c>
    </row>
    <row r="32" spans="1:4" ht="39" x14ac:dyDescent="0.15">
      <c r="A32" s="5" t="s">
        <v>81</v>
      </c>
      <c r="B32" s="16" t="s">
        <v>34</v>
      </c>
      <c r="C32" s="12"/>
      <c r="D32" s="9" t="s">
        <v>82</v>
      </c>
    </row>
    <row r="33" spans="1:4" ht="52" x14ac:dyDescent="0.15">
      <c r="A33" s="9" t="s">
        <v>83</v>
      </c>
      <c r="B33" s="16" t="s">
        <v>34</v>
      </c>
      <c r="C33" s="6" t="s">
        <v>53</v>
      </c>
      <c r="D33" s="9" t="s">
        <v>84</v>
      </c>
    </row>
    <row r="34" spans="1:4" ht="52" x14ac:dyDescent="0.15">
      <c r="A34" s="78" t="s">
        <v>85</v>
      </c>
      <c r="B34" s="17" t="s">
        <v>86</v>
      </c>
      <c r="C34" s="7"/>
      <c r="D34" s="9" t="s">
        <v>87</v>
      </c>
    </row>
    <row r="35" spans="1:4" ht="52" x14ac:dyDescent="0.15">
      <c r="A35" s="74"/>
      <c r="B35" s="17" t="s">
        <v>88</v>
      </c>
      <c r="C35" s="7"/>
      <c r="D35" s="9" t="s">
        <v>89</v>
      </c>
    </row>
    <row r="36" spans="1:4" ht="26" x14ac:dyDescent="0.15">
      <c r="A36" s="74"/>
      <c r="B36" s="16" t="s">
        <v>90</v>
      </c>
      <c r="C36" s="7"/>
      <c r="D36" s="9" t="s">
        <v>91</v>
      </c>
    </row>
  </sheetData>
  <sheetProtection password="EFD7" sheet="1" objects="1" scenarios="1"/>
  <mergeCells count="11">
    <mergeCell ref="B1:D1"/>
    <mergeCell ref="B2:D2"/>
    <mergeCell ref="A28:D28"/>
    <mergeCell ref="A20:D20"/>
    <mergeCell ref="A34:A36"/>
    <mergeCell ref="A25:D25"/>
    <mergeCell ref="A5:D5"/>
    <mergeCell ref="A8:D8"/>
    <mergeCell ref="A13:D13"/>
    <mergeCell ref="A16:D16"/>
    <mergeCell ref="B3:D3"/>
  </mergeCells>
  <conditionalFormatting sqref="B6:B7 B10:B12 C11:C12 B17:B19 C18:C19 B21:C22 B23:B24 C26:C27 B29:C30 B31:B33 C32:C33 B36">
    <cfRule type="cellIs" dxfId="0" priority="1" stopIfTrue="1" operator="lessThan">
      <formula>0</formula>
    </cfRule>
  </conditionalFormatting>
  <hyperlinks>
    <hyperlink ref="B1" r:id="rId1" location="paragraf-17.odsek-2.pismeno-e" display="podľa § 17 ods. (2) pis. e) zákona č. 396/2012 Z.z. o Fonde na podporu vzdelávania v znení neskorších predpisov (ďalej len “Zákon o fonde”)" xr:uid="{00000000-0004-0000-0100-000000000000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Kalkulačka</vt:lpstr>
      <vt:lpstr>Sadzobník poplatkov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Pokorná</dc:creator>
  <cp:lastModifiedBy>Igor Hianik</cp:lastModifiedBy>
  <dcterms:created xsi:type="dcterms:W3CDTF">2024-02-09T14:30:55Z</dcterms:created>
  <dcterms:modified xsi:type="dcterms:W3CDTF">2024-02-09T14:52:21Z</dcterms:modified>
</cp:coreProperties>
</file>